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a88233f20e83ba/Coach Robb Files/Membership/Membership Training Schedules/PDFs/Youth Program/Youth Phase 5/"/>
    </mc:Choice>
  </mc:AlternateContent>
  <xr:revisionPtr revIDLastSave="0" documentId="8_{25F26C57-26AE-488F-8A61-CF51C9B087D1}" xr6:coauthVersionLast="47" xr6:coauthVersionMax="47" xr10:uidLastSave="{00000000-0000-0000-0000-000000000000}"/>
  <bookViews>
    <workbookView xWindow="51720" yWindow="-120" windowWidth="29040" windowHeight="15720" tabRatio="975" activeTab="2" xr2:uid="{00000000-000D-0000-FFFF-FFFF00000000}"/>
  </bookViews>
  <sheets>
    <sheet name="Row Time Trials" sheetId="16" r:id="rId1"/>
    <sheet name="Bike Time Trials" sheetId="15" r:id="rId2"/>
    <sheet name="MX Time Trials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6" l="1"/>
  <c r="J41" i="16"/>
  <c r="H41" i="16"/>
  <c r="F41" i="16"/>
  <c r="D41" i="16"/>
  <c r="B41" i="16"/>
  <c r="N40" i="16"/>
  <c r="N39" i="16"/>
  <c r="N38" i="16"/>
  <c r="N37" i="16"/>
  <c r="N36" i="16"/>
  <c r="N41" i="16"/>
  <c r="L13" i="16"/>
  <c r="N26" i="16"/>
  <c r="S13" i="14"/>
  <c r="R11" i="15"/>
  <c r="L28" i="16"/>
  <c r="J28" i="16"/>
  <c r="H28" i="16"/>
  <c r="F28" i="16"/>
  <c r="D28" i="16"/>
  <c r="B28" i="16"/>
  <c r="N27" i="16"/>
  <c r="N25" i="16"/>
  <c r="N24" i="16"/>
  <c r="N23" i="16"/>
  <c r="N28" i="16"/>
  <c r="X20" i="15"/>
  <c r="W20" i="15"/>
  <c r="V20" i="15"/>
  <c r="T20" i="15"/>
  <c r="S20" i="15"/>
  <c r="R20" i="15"/>
  <c r="P20" i="15"/>
  <c r="O20" i="15"/>
  <c r="N20" i="15"/>
  <c r="L20" i="15"/>
  <c r="K20" i="15"/>
  <c r="J20" i="15"/>
  <c r="H20" i="15"/>
  <c r="G20" i="15"/>
  <c r="F20" i="15"/>
  <c r="D20" i="15"/>
  <c r="C20" i="15"/>
  <c r="B20" i="15"/>
  <c r="AB19" i="15"/>
  <c r="AA19" i="15"/>
  <c r="Z19" i="15"/>
  <c r="AB18" i="15"/>
  <c r="AA18" i="15"/>
  <c r="AA20" i="15"/>
  <c r="Z18" i="15"/>
  <c r="AB23" i="14"/>
  <c r="AB22" i="14"/>
  <c r="AB21" i="14"/>
  <c r="AB20" i="14"/>
  <c r="AB24" i="14"/>
  <c r="AA23" i="14"/>
  <c r="AA22" i="14"/>
  <c r="AA24" i="14"/>
  <c r="AA21" i="14"/>
  <c r="AA20" i="14"/>
  <c r="J24" i="14"/>
  <c r="Z23" i="14"/>
  <c r="Z22" i="14"/>
  <c r="Z21" i="14"/>
  <c r="Z20" i="14"/>
  <c r="Z24" i="14"/>
  <c r="V24" i="14"/>
  <c r="R24" i="14"/>
  <c r="N24" i="14"/>
  <c r="F24" i="14"/>
  <c r="B24" i="14"/>
  <c r="X24" i="14"/>
  <c r="W24" i="14"/>
  <c r="T24" i="14"/>
  <c r="S24" i="14"/>
  <c r="P24" i="14"/>
  <c r="O24" i="14"/>
  <c r="L24" i="14"/>
  <c r="K24" i="14"/>
  <c r="H24" i="14"/>
  <c r="G24" i="14"/>
  <c r="D24" i="14"/>
  <c r="C24" i="14"/>
  <c r="AB20" i="15"/>
  <c r="Z20" i="15"/>
</calcChain>
</file>

<file path=xl/sharedStrings.xml><?xml version="1.0" encoding="utf-8"?>
<sst xmlns="http://schemas.openxmlformats.org/spreadsheetml/2006/main" count="170" uniqueCount="21">
  <si>
    <t>EXAMPLE</t>
  </si>
  <si>
    <t xml:space="preserve">Enter Data Below </t>
  </si>
  <si>
    <t>Lap</t>
  </si>
  <si>
    <t>Avg HR</t>
  </si>
  <si>
    <t>Max HR</t>
  </si>
  <si>
    <t>Total / Avg</t>
  </si>
  <si>
    <t>Overall Change</t>
  </si>
  <si>
    <t>Split (Sec)</t>
  </si>
  <si>
    <t xml:space="preserve">Split (Sec): total lap seconds 1 min = 60 Seconds, a lap time of 1:24 = (60 + 24 = 84 Split Sec) </t>
  </si>
  <si>
    <t>Date -&gt;</t>
  </si>
  <si>
    <t>10 Mile Bike Time Trial</t>
  </si>
  <si>
    <t>5 Miles Out</t>
  </si>
  <si>
    <t>5 Miles Back</t>
  </si>
  <si>
    <t>Minutes</t>
  </si>
  <si>
    <t>Seconds</t>
  </si>
  <si>
    <t>Total Seconds:</t>
  </si>
  <si>
    <t>Second Convetor</t>
  </si>
  <si>
    <t>Change</t>
  </si>
  <si>
    <t>500 Meter Intervals</t>
  </si>
  <si>
    <t>1000 Meter Intervals</t>
  </si>
  <si>
    <t>MX Time 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</si>
</sst>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h:mm;@"/>
    <numFmt numFmtId="166" formatCode="0_);[Red]\(0\)"/>
  </numFmts>
  <fonts count="15" x14ac:knownFonts="1">
    <font>
      <sz val="10"/>
      <name val="Arial"/>
    </font>
    <font>
      <sz val="10"/>
      <name val="Arial"/>
      <family val="2"/>
    </font>
    <font>
      <b/>
      <sz val="8"/>
      <color indexed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8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right" indent="1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right" indent="1"/>
    </xf>
    <xf numFmtId="45" fontId="10" fillId="2" borderId="8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right" indent="1"/>
    </xf>
    <xf numFmtId="45" fontId="11" fillId="2" borderId="12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166" fontId="4" fillId="2" borderId="1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right" vertical="center" indent="1"/>
    </xf>
    <xf numFmtId="45" fontId="10" fillId="2" borderId="1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right" vertical="center" indent="1"/>
    </xf>
    <xf numFmtId="45" fontId="10" fillId="2" borderId="16" xfId="0" applyNumberFormat="1" applyFont="1" applyFill="1" applyBorder="1" applyAlignment="1">
      <alignment horizontal="center"/>
    </xf>
    <xf numFmtId="166" fontId="4" fillId="2" borderId="17" xfId="0" applyNumberFormat="1" applyFont="1" applyFill="1" applyBorder="1" applyAlignment="1">
      <alignment horizontal="center"/>
    </xf>
    <xf numFmtId="166" fontId="4" fillId="2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right" vertical="center" indent="1"/>
    </xf>
    <xf numFmtId="45" fontId="3" fillId="3" borderId="20" xfId="0" applyNumberFormat="1" applyFont="1" applyFill="1" applyBorder="1" applyAlignment="1">
      <alignment horizontal="center"/>
    </xf>
    <xf numFmtId="38" fontId="3" fillId="3" borderId="21" xfId="0" applyNumberFormat="1" applyFont="1" applyFill="1" applyBorder="1" applyAlignment="1">
      <alignment horizontal="center"/>
    </xf>
    <xf numFmtId="38" fontId="3" fillId="3" borderId="22" xfId="0" applyNumberFormat="1" applyFont="1" applyFill="1" applyBorder="1" applyAlignment="1">
      <alignment horizontal="center"/>
    </xf>
    <xf numFmtId="45" fontId="12" fillId="2" borderId="20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/>
    </xf>
    <xf numFmtId="45" fontId="4" fillId="2" borderId="8" xfId="0" applyNumberFormat="1" applyFont="1" applyFill="1" applyBorder="1" applyAlignment="1">
      <alignment horizontal="center"/>
    </xf>
    <xf numFmtId="45" fontId="4" fillId="2" borderId="12" xfId="0" applyNumberFormat="1" applyFont="1" applyFill="1" applyBorder="1" applyAlignment="1">
      <alignment horizontal="center"/>
    </xf>
    <xf numFmtId="45" fontId="4" fillId="2" borderId="16" xfId="0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45" fontId="3" fillId="2" borderId="20" xfId="0" applyNumberFormat="1" applyFont="1" applyFill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8" fillId="3" borderId="21" xfId="0" applyNumberFormat="1" applyFont="1" applyFill="1" applyBorder="1" applyAlignment="1">
      <alignment horizontal="center"/>
    </xf>
    <xf numFmtId="166" fontId="8" fillId="3" borderId="22" xfId="0" applyNumberFormat="1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/>
    <xf numFmtId="45" fontId="8" fillId="0" borderId="0" xfId="0" applyNumberFormat="1" applyFont="1"/>
    <xf numFmtId="46" fontId="3" fillId="3" borderId="20" xfId="0" applyNumberFormat="1" applyFont="1" applyFill="1" applyBorder="1" applyAlignment="1">
      <alignment horizontal="center"/>
    </xf>
    <xf numFmtId="46" fontId="3" fillId="2" borderId="20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right" vertical="center" indent="1"/>
    </xf>
    <xf numFmtId="14" fontId="8" fillId="0" borderId="0" xfId="0" applyNumberFormat="1" applyFont="1"/>
    <xf numFmtId="46" fontId="12" fillId="2" borderId="20" xfId="0" applyNumberFormat="1" applyFont="1" applyFill="1" applyBorder="1" applyAlignment="1">
      <alignment horizontal="center"/>
    </xf>
    <xf numFmtId="15" fontId="13" fillId="4" borderId="26" xfId="0" applyNumberFormat="1" applyFont="1" applyFill="1" applyBorder="1" applyAlignment="1">
      <alignment horizontal="center" vertical="center" wrapText="1"/>
    </xf>
    <xf numFmtId="15" fontId="13" fillId="4" borderId="27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/>
    </xf>
    <xf numFmtId="38" fontId="4" fillId="5" borderId="5" xfId="0" applyNumberFormat="1" applyFont="1" applyFill="1" applyBorder="1" applyAlignment="1">
      <alignment horizontal="center"/>
    </xf>
    <xf numFmtId="38" fontId="4" fillId="5" borderId="6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38" fontId="4" fillId="5" borderId="13" xfId="0" applyNumberFormat="1" applyFont="1" applyFill="1" applyBorder="1" applyAlignment="1">
      <alignment horizontal="center"/>
    </xf>
    <xf numFmtId="38" fontId="4" fillId="5" borderId="14" xfId="0" applyNumberFormat="1" applyFont="1" applyFill="1" applyBorder="1" applyAlignment="1">
      <alignment horizontal="center"/>
    </xf>
    <xf numFmtId="1" fontId="4" fillId="5" borderId="28" xfId="0" applyNumberFormat="1" applyFont="1" applyFill="1" applyBorder="1" applyAlignment="1">
      <alignment horizontal="center"/>
    </xf>
    <xf numFmtId="38" fontId="4" fillId="5" borderId="29" xfId="0" applyNumberFormat="1" applyFont="1" applyFill="1" applyBorder="1" applyAlignment="1">
      <alignment horizontal="center"/>
    </xf>
    <xf numFmtId="38" fontId="4" fillId="5" borderId="30" xfId="0" applyNumberFormat="1" applyFont="1" applyFill="1" applyBorder="1" applyAlignment="1">
      <alignment horizontal="center"/>
    </xf>
    <xf numFmtId="1" fontId="4" fillId="5" borderId="16" xfId="0" applyNumberFormat="1" applyFont="1" applyFill="1" applyBorder="1" applyAlignment="1">
      <alignment horizontal="center"/>
    </xf>
    <xf numFmtId="38" fontId="4" fillId="5" borderId="17" xfId="0" applyNumberFormat="1" applyFont="1" applyFill="1" applyBorder="1" applyAlignment="1">
      <alignment horizontal="center"/>
    </xf>
    <xf numFmtId="38" fontId="4" fillId="5" borderId="18" xfId="0" applyNumberFormat="1" applyFont="1" applyFill="1" applyBorder="1" applyAlignment="1">
      <alignment horizontal="center"/>
    </xf>
    <xf numFmtId="38" fontId="4" fillId="5" borderId="31" xfId="0" applyNumberFormat="1" applyFont="1" applyFill="1" applyBorder="1" applyAlignment="1">
      <alignment horizontal="center"/>
    </xf>
    <xf numFmtId="38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" fontId="4" fillId="5" borderId="32" xfId="0" applyNumberFormat="1" applyFont="1" applyFill="1" applyBorder="1" applyAlignment="1">
      <alignment horizontal="center"/>
    </xf>
    <xf numFmtId="15" fontId="13" fillId="4" borderId="33" xfId="0" applyNumberFormat="1" applyFont="1" applyFill="1" applyBorder="1" applyAlignment="1">
      <alignment horizontal="center" vertical="center" wrapText="1"/>
    </xf>
    <xf numFmtId="15" fontId="13" fillId="4" borderId="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0" fontId="8" fillId="0" borderId="23" xfId="0" applyFont="1" applyBorder="1"/>
    <xf numFmtId="0" fontId="0" fillId="0" borderId="23" xfId="0" applyBorder="1"/>
    <xf numFmtId="0" fontId="6" fillId="3" borderId="33" xfId="0" applyFont="1" applyFill="1" applyBorder="1" applyAlignment="1">
      <alignment horizontal="left"/>
    </xf>
    <xf numFmtId="0" fontId="8" fillId="3" borderId="34" xfId="0" applyFont="1" applyFill="1" applyBorder="1"/>
    <xf numFmtId="0" fontId="0" fillId="3" borderId="34" xfId="0" applyFill="1" applyBorder="1"/>
    <xf numFmtId="0" fontId="0" fillId="3" borderId="35" xfId="0" applyFill="1" applyBorder="1"/>
    <xf numFmtId="15" fontId="13" fillId="4" borderId="33" xfId="0" applyNumberFormat="1" applyFont="1" applyFill="1" applyBorder="1" applyAlignment="1">
      <alignment horizontal="center" vertical="center" wrapText="1"/>
    </xf>
    <xf numFmtId="0" fontId="0" fillId="4" borderId="35" xfId="0" applyFill="1" applyBorder="1"/>
    <xf numFmtId="38" fontId="4" fillId="5" borderId="33" xfId="0" applyNumberFormat="1" applyFont="1" applyFill="1" applyBorder="1" applyAlignment="1">
      <alignment horizontal="center"/>
    </xf>
    <xf numFmtId="0" fontId="0" fillId="5" borderId="35" xfId="0" applyFill="1" applyBorder="1"/>
    <xf numFmtId="0" fontId="8" fillId="3" borderId="19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0" fillId="0" borderId="36" xfId="0" applyBorder="1"/>
    <xf numFmtId="0" fontId="7" fillId="0" borderId="33" xfId="0" applyFont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36" xfId="0" applyBorder="1" applyAlignment="1">
      <alignment horizontal="right"/>
    </xf>
    <xf numFmtId="0" fontId="8" fillId="3" borderId="35" xfId="0" applyFont="1" applyFill="1" applyBorder="1"/>
    <xf numFmtId="14" fontId="4" fillId="5" borderId="33" xfId="0" applyNumberFormat="1" applyFont="1" applyFill="1" applyBorder="1" applyAlignment="1">
      <alignment horizontal="center"/>
    </xf>
    <xf numFmtId="14" fontId="4" fillId="5" borderId="35" xfId="0" applyNumberFormat="1" applyFont="1" applyFill="1" applyBorder="1" applyAlignment="1">
      <alignment horizontal="center"/>
    </xf>
    <xf numFmtId="0" fontId="14" fillId="4" borderId="34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15" fontId="13" fillId="4" borderId="26" xfId="0" applyNumberFormat="1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right"/>
    </xf>
    <xf numFmtId="0" fontId="8" fillId="3" borderId="34" xfId="0" applyFont="1" applyFill="1" applyBorder="1" applyAlignment="1">
      <alignment horizontal="right"/>
    </xf>
    <xf numFmtId="0" fontId="0" fillId="0" borderId="35" xfId="0" applyBorder="1"/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8" fillId="3" borderId="35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9</xdr:row>
      <xdr:rowOff>0</xdr:rowOff>
    </xdr:from>
    <xdr:to>
      <xdr:col>16</xdr:col>
      <xdr:colOff>533385</xdr:colOff>
      <xdr:row>14</xdr:row>
      <xdr:rowOff>66675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A29B56BA-AFA1-2042-2198-33667DC24A43}"/>
            </a:ext>
          </a:extLst>
        </xdr:cNvPr>
        <xdr:cNvSpPr/>
      </xdr:nvSpPr>
      <xdr:spPr>
        <a:xfrm>
          <a:off x="6591300" y="1800225"/>
          <a:ext cx="1666875" cy="952500"/>
        </a:xfrm>
        <a:prstGeom prst="leftArrow">
          <a:avLst>
            <a:gd name="adj1" fmla="val 50000"/>
            <a:gd name="adj2" fmla="val 641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Convert</a:t>
          </a:r>
          <a:r>
            <a:rPr lang="en-US" sz="1100" b="1" baseline="0">
              <a:solidFill>
                <a:schemeClr val="bg1"/>
              </a:solidFill>
            </a:rPr>
            <a:t> total time to seconds!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268942</xdr:colOff>
      <xdr:row>6</xdr:row>
      <xdr:rowOff>56030</xdr:rowOff>
    </xdr:from>
    <xdr:to>
      <xdr:col>23</xdr:col>
      <xdr:colOff>571244</xdr:colOff>
      <xdr:row>11</xdr:row>
      <xdr:rowOff>134471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F6971C6F-F187-E86A-AC70-F5C464B9866A}"/>
            </a:ext>
          </a:extLst>
        </xdr:cNvPr>
        <xdr:cNvSpPr/>
      </xdr:nvSpPr>
      <xdr:spPr>
        <a:xfrm>
          <a:off x="11497236" y="1355912"/>
          <a:ext cx="2505076" cy="952500"/>
        </a:xfrm>
        <a:prstGeom prst="leftArrow">
          <a:avLst>
            <a:gd name="adj1" fmla="val 50000"/>
            <a:gd name="adj2" fmla="val 641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Convert</a:t>
          </a:r>
          <a:r>
            <a:rPr lang="en-US" sz="1100" b="1" baseline="0">
              <a:solidFill>
                <a:schemeClr val="bg1"/>
              </a:solidFill>
            </a:rPr>
            <a:t> total time to seconds!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73678</xdr:colOff>
      <xdr:row>8</xdr:row>
      <xdr:rowOff>56029</xdr:rowOff>
    </xdr:from>
    <xdr:to>
      <xdr:col>25</xdr:col>
      <xdr:colOff>375981</xdr:colOff>
      <xdr:row>13</xdr:row>
      <xdr:rowOff>136151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174031B9-9ADC-CC18-ACE0-29418077EAC0}"/>
            </a:ext>
          </a:extLst>
        </xdr:cNvPr>
        <xdr:cNvSpPr/>
      </xdr:nvSpPr>
      <xdr:spPr>
        <a:xfrm>
          <a:off x="11934264" y="1692088"/>
          <a:ext cx="2505076" cy="952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Convert</a:t>
          </a:r>
          <a:r>
            <a:rPr lang="en-US" sz="1100" b="1" baseline="0">
              <a:solidFill>
                <a:schemeClr val="bg1"/>
              </a:solidFill>
            </a:rPr>
            <a:t> total time to seconds!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4:Q41"/>
  <sheetViews>
    <sheetView view="pageLayout" topLeftCell="A20" zoomScale="85" zoomScaleNormal="100" zoomScalePageLayoutView="85" workbookViewId="0">
      <selection activeCell="U13" sqref="U13"/>
    </sheetView>
  </sheetViews>
  <sheetFormatPr defaultColWidth="9.1640625" defaultRowHeight="12.3" x14ac:dyDescent="0.4"/>
  <cols>
    <col min="1" max="1" width="11.71875" style="42" bestFit="1" customWidth="1"/>
    <col min="2" max="2" width="9.83203125" style="42" customWidth="1"/>
    <col min="3" max="3" width="1.71875" style="42" customWidth="1"/>
    <col min="4" max="4" width="9.83203125" style="42" customWidth="1"/>
    <col min="5" max="5" width="1.71875" style="42" customWidth="1"/>
    <col min="6" max="6" width="9.83203125" style="42" customWidth="1"/>
    <col min="7" max="7" width="1.71875" style="42" customWidth="1"/>
    <col min="8" max="8" width="9.83203125" style="42" customWidth="1"/>
    <col min="9" max="9" width="1.71875" style="42" customWidth="1"/>
    <col min="10" max="10" width="9.83203125" style="42" customWidth="1"/>
    <col min="11" max="11" width="1.71875" style="42" customWidth="1"/>
    <col min="12" max="12" width="9.83203125" style="42" customWidth="1"/>
    <col min="13" max="13" width="1.71875" style="42" customWidth="1"/>
    <col min="14" max="14" width="10.1640625" style="42" customWidth="1"/>
    <col min="15" max="16384" width="9.1640625" style="42"/>
  </cols>
  <sheetData>
    <row r="4" spans="1:17" s="1" customFormat="1" ht="19.8" thickBot="1" x14ac:dyDescent="0.6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78"/>
      <c r="Q4" s="78"/>
    </row>
    <row r="5" spans="1:17" s="1" customFormat="1" ht="19.8" thickBot="1" x14ac:dyDescent="0.65">
      <c r="A5" s="2"/>
      <c r="B5" s="42"/>
      <c r="C5" s="42"/>
      <c r="D5" s="42"/>
      <c r="E5" s="42"/>
      <c r="F5" s="42"/>
      <c r="G5" s="42"/>
    </row>
    <row r="6" spans="1:17" s="4" customFormat="1" ht="15" thickBot="1" x14ac:dyDescent="0.5">
      <c r="A6" s="79" t="s">
        <v>8</v>
      </c>
      <c r="B6" s="80"/>
      <c r="C6" s="80"/>
      <c r="D6" s="80"/>
      <c r="E6" s="80"/>
      <c r="F6" s="80"/>
      <c r="G6" s="80"/>
      <c r="H6" s="81"/>
      <c r="I6" s="81"/>
      <c r="J6" s="81"/>
      <c r="K6" s="81"/>
      <c r="L6" s="81"/>
      <c r="M6" s="81"/>
      <c r="N6" s="81"/>
      <c r="O6" s="81"/>
      <c r="P6" s="81"/>
      <c r="Q6" s="82"/>
    </row>
    <row r="7" spans="1:17" s="1" customFormat="1" ht="19.8" thickBot="1" x14ac:dyDescent="0.65">
      <c r="A7" s="2"/>
      <c r="B7" s="42"/>
      <c r="C7" s="42"/>
      <c r="D7" s="42"/>
      <c r="E7" s="42"/>
      <c r="F7" s="42"/>
      <c r="G7" s="42"/>
    </row>
    <row r="8" spans="1:17" ht="12.6" thickBot="1" x14ac:dyDescent="0.45">
      <c r="B8" s="72">
        <v>45078</v>
      </c>
      <c r="C8" s="32"/>
      <c r="D8" s="72">
        <v>45108</v>
      </c>
      <c r="F8" s="54"/>
    </row>
    <row r="9" spans="1:17" ht="34.5" customHeight="1" thickBot="1" x14ac:dyDescent="0.45">
      <c r="A9" s="6"/>
      <c r="B9" s="74" t="s">
        <v>1</v>
      </c>
      <c r="C9" s="47"/>
      <c r="D9" s="74" t="s">
        <v>1</v>
      </c>
      <c r="F9" s="75" t="s">
        <v>17</v>
      </c>
    </row>
    <row r="10" spans="1:17" ht="12.6" thickBot="1" x14ac:dyDescent="0.45">
      <c r="A10" s="7" t="s">
        <v>2</v>
      </c>
      <c r="B10" s="8" t="s">
        <v>7</v>
      </c>
      <c r="C10" s="33"/>
      <c r="D10" s="8" t="s">
        <v>7</v>
      </c>
      <c r="F10" s="8" t="s">
        <v>7</v>
      </c>
    </row>
    <row r="11" spans="1:17" ht="12.6" thickBot="1" x14ac:dyDescent="0.45">
      <c r="A11" s="13">
        <v>1</v>
      </c>
      <c r="B11" s="58">
        <v>115</v>
      </c>
      <c r="C11" s="34"/>
      <c r="D11" s="58">
        <v>112</v>
      </c>
      <c r="F11" s="14">
        <v>3.4722222222222222E-5</v>
      </c>
      <c r="I11" s="1"/>
      <c r="J11" s="1"/>
      <c r="K11" s="1"/>
      <c r="L11" s="74" t="s">
        <v>13</v>
      </c>
      <c r="M11" s="83" t="s">
        <v>14</v>
      </c>
      <c r="N11" s="84"/>
    </row>
    <row r="12" spans="1:17" ht="15" thickBot="1" x14ac:dyDescent="0.5">
      <c r="A12" s="17">
        <v>2</v>
      </c>
      <c r="B12" s="61">
        <v>116</v>
      </c>
      <c r="C12" s="34"/>
      <c r="D12" s="61">
        <v>112</v>
      </c>
      <c r="F12" s="22">
        <v>4.6296296296296294E-5</v>
      </c>
      <c r="H12" s="90" t="s">
        <v>16</v>
      </c>
      <c r="I12" s="91"/>
      <c r="J12" s="91"/>
      <c r="K12" s="92"/>
      <c r="L12" s="71"/>
      <c r="M12" s="85"/>
      <c r="N12" s="86"/>
    </row>
    <row r="13" spans="1:17" ht="12.6" thickBot="1" x14ac:dyDescent="0.45">
      <c r="A13" s="21">
        <v>3</v>
      </c>
      <c r="B13" s="64">
        <v>119</v>
      </c>
      <c r="C13" s="34"/>
      <c r="D13" s="64">
        <v>114</v>
      </c>
      <c r="F13" s="22">
        <v>5.7870370370370373E-5</v>
      </c>
      <c r="H13" s="93" t="s">
        <v>15</v>
      </c>
      <c r="I13" s="94"/>
      <c r="J13" s="94"/>
      <c r="K13" s="95"/>
      <c r="L13" s="87">
        <f>L12*60+M12</f>
        <v>0</v>
      </c>
      <c r="M13" s="88"/>
      <c r="N13" s="89"/>
    </row>
    <row r="14" spans="1:17" ht="12.6" thickBot="1" x14ac:dyDescent="0.45">
      <c r="A14" s="23">
        <v>4</v>
      </c>
      <c r="B14" s="73">
        <v>119</v>
      </c>
      <c r="C14" s="34"/>
      <c r="D14" s="73">
        <v>110</v>
      </c>
      <c r="F14" s="22">
        <v>1.0416666666666667E-4</v>
      </c>
    </row>
    <row r="15" spans="1:17" ht="12.6" thickBot="1" x14ac:dyDescent="0.45">
      <c r="A15" s="27"/>
      <c r="B15" s="67">
        <v>112</v>
      </c>
      <c r="C15" s="34"/>
      <c r="D15" s="67">
        <v>105</v>
      </c>
      <c r="F15" s="24">
        <v>8.1018518518518516E-5</v>
      </c>
    </row>
    <row r="16" spans="1:17" ht="12.6" thickBot="1" x14ac:dyDescent="0.45">
      <c r="A16" s="27" t="s">
        <v>5</v>
      </c>
      <c r="B16" s="28">
        <v>6.7245370370370367E-3</v>
      </c>
      <c r="C16" s="38"/>
      <c r="D16" s="28">
        <v>6.4004629629629628E-3</v>
      </c>
      <c r="F16" s="31">
        <v>3.2407407407407406E-4</v>
      </c>
    </row>
    <row r="18" spans="1:17" s="1" customFormat="1" ht="19.8" thickBot="1" x14ac:dyDescent="0.65">
      <c r="A18" s="76" t="s">
        <v>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78"/>
      <c r="Q18" s="78"/>
    </row>
    <row r="19" spans="1:17" s="1" customFormat="1" ht="10.5" customHeight="1" thickBot="1" x14ac:dyDescent="0.65">
      <c r="A19" s="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7" ht="12.6" thickBot="1" x14ac:dyDescent="0.45">
      <c r="A20" s="43" t="s">
        <v>9</v>
      </c>
      <c r="B20" s="72"/>
      <c r="C20" s="32"/>
      <c r="D20" s="72"/>
      <c r="E20" s="32"/>
      <c r="F20" s="72"/>
      <c r="G20" s="32"/>
      <c r="H20" s="72"/>
      <c r="I20" s="32"/>
      <c r="J20" s="72"/>
      <c r="K20" s="32"/>
      <c r="L20" s="72"/>
      <c r="M20" s="32"/>
    </row>
    <row r="21" spans="1:17" ht="36" customHeight="1" thickBot="1" x14ac:dyDescent="0.45">
      <c r="A21" s="6"/>
      <c r="B21" s="74" t="s">
        <v>1</v>
      </c>
      <c r="C21" s="47"/>
      <c r="D21" s="74" t="s">
        <v>1</v>
      </c>
      <c r="E21" s="47"/>
      <c r="F21" s="74" t="s">
        <v>1</v>
      </c>
      <c r="G21" s="47"/>
      <c r="H21" s="74" t="s">
        <v>1</v>
      </c>
      <c r="I21" s="47"/>
      <c r="J21" s="74" t="s">
        <v>1</v>
      </c>
      <c r="K21" s="47"/>
      <c r="L21" s="56" t="s">
        <v>1</v>
      </c>
      <c r="M21" s="47"/>
      <c r="N21" s="75" t="s">
        <v>17</v>
      </c>
    </row>
    <row r="22" spans="1:17" ht="12.6" thickBot="1" x14ac:dyDescent="0.45">
      <c r="A22" s="7" t="s">
        <v>2</v>
      </c>
      <c r="B22" s="8" t="s">
        <v>7</v>
      </c>
      <c r="C22" s="33"/>
      <c r="D22" s="8" t="s">
        <v>7</v>
      </c>
      <c r="E22" s="33"/>
      <c r="F22" s="8" t="s">
        <v>7</v>
      </c>
      <c r="G22" s="33"/>
      <c r="H22" s="8" t="s">
        <v>7</v>
      </c>
      <c r="I22" s="33"/>
      <c r="J22" s="8" t="s">
        <v>7</v>
      </c>
      <c r="K22" s="33"/>
      <c r="L22" s="8" t="s">
        <v>7</v>
      </c>
      <c r="M22" s="33"/>
      <c r="N22" s="8" t="s">
        <v>7</v>
      </c>
    </row>
    <row r="23" spans="1:17" x14ac:dyDescent="0.4">
      <c r="A23" s="13">
        <v>1</v>
      </c>
      <c r="B23" s="58"/>
      <c r="C23" s="34"/>
      <c r="D23" s="58"/>
      <c r="E23" s="34"/>
      <c r="F23" s="58"/>
      <c r="G23" s="34"/>
      <c r="H23" s="58"/>
      <c r="I23" s="34"/>
      <c r="J23" s="58"/>
      <c r="K23" s="34"/>
      <c r="L23" s="58"/>
      <c r="M23" s="34"/>
      <c r="N23" s="35">
        <f>ABS(IF(L23=0,IF(J23=0,IF(H23=0,IF(F23=0,IF(D23=0,0,D23-B23),F23-B23),H23-B23),J23-B23),L23-B23))/(1440*60)</f>
        <v>0</v>
      </c>
    </row>
    <row r="24" spans="1:17" x14ac:dyDescent="0.4">
      <c r="A24" s="17">
        <v>2</v>
      </c>
      <c r="B24" s="61"/>
      <c r="C24" s="34"/>
      <c r="D24" s="61"/>
      <c r="E24" s="34"/>
      <c r="F24" s="61"/>
      <c r="G24" s="34"/>
      <c r="H24" s="61"/>
      <c r="I24" s="34"/>
      <c r="J24" s="61"/>
      <c r="K24" s="34"/>
      <c r="L24" s="61"/>
      <c r="M24" s="34"/>
      <c r="N24" s="36">
        <f>ABS(IF(L24=0,IF(J24=0,IF(H24=0,IF(F24=0,IF(D24=0,0,D24-B24),F24-B24),H24-B24),J24-B24),L24-B24))/(1440*60)</f>
        <v>0</v>
      </c>
    </row>
    <row r="25" spans="1:17" x14ac:dyDescent="0.4">
      <c r="A25" s="21">
        <v>3</v>
      </c>
      <c r="B25" s="64"/>
      <c r="C25" s="34"/>
      <c r="D25" s="64"/>
      <c r="E25" s="34"/>
      <c r="F25" s="64"/>
      <c r="G25" s="34"/>
      <c r="H25" s="64"/>
      <c r="I25" s="34"/>
      <c r="J25" s="64"/>
      <c r="K25" s="34"/>
      <c r="L25" s="64"/>
      <c r="M25" s="34"/>
      <c r="N25" s="36">
        <f>ABS(IF(L25=0,IF(J25=0,IF(H25=0,IF(F25=0,IF(D25=0,0,D25-B25),F25-B25),H25-B25),J25-B25),L25-B25))/(1440*60)</f>
        <v>0</v>
      </c>
    </row>
    <row r="26" spans="1:17" x14ac:dyDescent="0.4">
      <c r="A26" s="53">
        <v>4</v>
      </c>
      <c r="B26" s="73"/>
      <c r="C26" s="34"/>
      <c r="D26" s="73"/>
      <c r="E26" s="34"/>
      <c r="F26" s="73"/>
      <c r="G26" s="34"/>
      <c r="H26" s="73"/>
      <c r="I26" s="34"/>
      <c r="J26" s="73"/>
      <c r="K26" s="34"/>
      <c r="L26" s="73"/>
      <c r="M26" s="34"/>
      <c r="N26" s="36">
        <f>ABS(IF(L26=0,IF(J26=0,IF(H26=0,IF(F26=0,IF(D26=0,0,D26-B26),F26-B26),H26-B26),J26-B26),L26-B26))/(1440*60)</f>
        <v>0</v>
      </c>
    </row>
    <row r="27" spans="1:17" ht="12.6" thickBot="1" x14ac:dyDescent="0.45">
      <c r="A27" s="27">
        <v>5</v>
      </c>
      <c r="B27" s="67"/>
      <c r="C27" s="34"/>
      <c r="D27" s="67"/>
      <c r="E27" s="34"/>
      <c r="F27" s="67"/>
      <c r="G27" s="34"/>
      <c r="H27" s="67"/>
      <c r="I27" s="34"/>
      <c r="J27" s="67"/>
      <c r="K27" s="34"/>
      <c r="L27" s="67"/>
      <c r="M27" s="34"/>
      <c r="N27" s="37">
        <f>ABS(IF(L27=0,IF(J27=0,IF(H27=0,IF(F27=0,IF(D27=0,0,D27-B27),F27-B27),H27-B27),J27-B27),L27-B27))/(1440*60)</f>
        <v>0</v>
      </c>
    </row>
    <row r="28" spans="1:17" ht="12.6" thickBot="1" x14ac:dyDescent="0.45">
      <c r="A28" s="27" t="s">
        <v>5</v>
      </c>
      <c r="B28" s="28">
        <f>SUM(B23:B27)/(1440*60)</f>
        <v>0</v>
      </c>
      <c r="C28" s="38"/>
      <c r="D28" s="28">
        <f>SUM(D23:D27)/(1440*60)</f>
        <v>0</v>
      </c>
      <c r="E28" s="38"/>
      <c r="F28" s="28">
        <f>SUM(F23:F27)/(1440*60)</f>
        <v>0</v>
      </c>
      <c r="G28" s="38"/>
      <c r="H28" s="28">
        <f>SUM(H23:H27)/(1440*60)</f>
        <v>0</v>
      </c>
      <c r="I28" s="38"/>
      <c r="J28" s="28">
        <f>SUM(J23:J27)/(1440*60)</f>
        <v>0</v>
      </c>
      <c r="K28" s="38"/>
      <c r="L28" s="28">
        <f>SUM(L23:L27)/(1440*60)</f>
        <v>0</v>
      </c>
      <c r="M28" s="38"/>
      <c r="N28" s="39">
        <f>SUM(N23:N27)</f>
        <v>0</v>
      </c>
    </row>
    <row r="30" spans="1:17" x14ac:dyDescent="0.4">
      <c r="C30" s="48"/>
    </row>
    <row r="31" spans="1:17" ht="19.8" thickBot="1" x14ac:dyDescent="0.65">
      <c r="A31" s="76" t="s">
        <v>19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78"/>
      <c r="Q31" s="78"/>
    </row>
    <row r="32" spans="1:17" ht="19.8" thickBot="1" x14ac:dyDescent="0.65">
      <c r="A32" s="2"/>
      <c r="O32" s="1"/>
      <c r="P32" s="1"/>
      <c r="Q32" s="1"/>
    </row>
    <row r="33" spans="1:14" ht="12.6" thickBot="1" x14ac:dyDescent="0.45">
      <c r="A33" s="43" t="s">
        <v>9</v>
      </c>
      <c r="B33" s="72"/>
      <c r="C33" s="32"/>
      <c r="D33" s="72"/>
      <c r="E33" s="32"/>
      <c r="F33" s="72"/>
      <c r="G33" s="32"/>
      <c r="H33" s="72"/>
      <c r="I33" s="32"/>
      <c r="J33" s="72"/>
      <c r="K33" s="32"/>
      <c r="L33" s="72"/>
      <c r="M33" s="32"/>
    </row>
    <row r="34" spans="1:14" ht="40.5" customHeight="1" thickBot="1" x14ac:dyDescent="0.45">
      <c r="A34" s="6"/>
      <c r="B34" s="74" t="s">
        <v>1</v>
      </c>
      <c r="C34" s="47"/>
      <c r="D34" s="74" t="s">
        <v>1</v>
      </c>
      <c r="E34" s="47"/>
      <c r="F34" s="74" t="s">
        <v>1</v>
      </c>
      <c r="G34" s="47"/>
      <c r="H34" s="74" t="s">
        <v>1</v>
      </c>
      <c r="I34" s="47"/>
      <c r="J34" s="74" t="s">
        <v>1</v>
      </c>
      <c r="K34" s="47"/>
      <c r="L34" s="56" t="s">
        <v>1</v>
      </c>
      <c r="M34" s="47"/>
      <c r="N34" s="75" t="s">
        <v>17</v>
      </c>
    </row>
    <row r="35" spans="1:14" ht="12.6" thickBot="1" x14ac:dyDescent="0.45">
      <c r="A35" s="7" t="s">
        <v>2</v>
      </c>
      <c r="B35" s="8" t="s">
        <v>7</v>
      </c>
      <c r="C35" s="33"/>
      <c r="D35" s="8" t="s">
        <v>7</v>
      </c>
      <c r="E35" s="33"/>
      <c r="F35" s="8" t="s">
        <v>7</v>
      </c>
      <c r="G35" s="33"/>
      <c r="H35" s="8" t="s">
        <v>7</v>
      </c>
      <c r="I35" s="33"/>
      <c r="J35" s="8" t="s">
        <v>7</v>
      </c>
      <c r="K35" s="33"/>
      <c r="L35" s="8" t="s">
        <v>7</v>
      </c>
      <c r="M35" s="33"/>
      <c r="N35" s="8" t="s">
        <v>7</v>
      </c>
    </row>
    <row r="36" spans="1:14" x14ac:dyDescent="0.4">
      <c r="A36" s="13">
        <v>1</v>
      </c>
      <c r="B36" s="58"/>
      <c r="C36" s="34"/>
      <c r="D36" s="58"/>
      <c r="E36" s="34"/>
      <c r="F36" s="58"/>
      <c r="G36" s="34"/>
      <c r="H36" s="58"/>
      <c r="I36" s="34"/>
      <c r="J36" s="58"/>
      <c r="K36" s="34"/>
      <c r="L36" s="58"/>
      <c r="M36" s="34"/>
      <c r="N36" s="35">
        <f>ABS(IF(L36=0,IF(J36=0,IF(H36=0,IF(F36=0,IF(D36=0,0,D36-B36),F36-B36),H36-B36),J36-B36),L36-B36))/(1440*60)</f>
        <v>0</v>
      </c>
    </row>
    <row r="37" spans="1:14" x14ac:dyDescent="0.4">
      <c r="A37" s="17">
        <v>2</v>
      </c>
      <c r="B37" s="61"/>
      <c r="C37" s="34"/>
      <c r="D37" s="61"/>
      <c r="E37" s="34"/>
      <c r="F37" s="61"/>
      <c r="G37" s="34"/>
      <c r="H37" s="61"/>
      <c r="I37" s="34"/>
      <c r="J37" s="61"/>
      <c r="K37" s="34"/>
      <c r="L37" s="61"/>
      <c r="M37" s="34"/>
      <c r="N37" s="36">
        <f>ABS(IF(L37=0,IF(J37=0,IF(H37=0,IF(F37=0,IF(D37=0,0,D37-B37),F37-B37),H37-B37),J37-B37),L37-B37))/(1440*60)</f>
        <v>0</v>
      </c>
    </row>
    <row r="38" spans="1:14" x14ac:dyDescent="0.4">
      <c r="A38" s="21">
        <v>3</v>
      </c>
      <c r="B38" s="64"/>
      <c r="C38" s="34"/>
      <c r="D38" s="64"/>
      <c r="E38" s="34"/>
      <c r="F38" s="64"/>
      <c r="G38" s="34"/>
      <c r="H38" s="64"/>
      <c r="I38" s="34"/>
      <c r="J38" s="64"/>
      <c r="K38" s="34"/>
      <c r="L38" s="64"/>
      <c r="M38" s="34"/>
      <c r="N38" s="36">
        <f>ABS(IF(L38=0,IF(J38=0,IF(H38=0,IF(F38=0,IF(D38=0,0,D38-B38),F38-B38),H38-B38),J38-B38),L38-B38))/(1440*60)</f>
        <v>0</v>
      </c>
    </row>
    <row r="39" spans="1:14" x14ac:dyDescent="0.4">
      <c r="A39" s="53">
        <v>4</v>
      </c>
      <c r="B39" s="73"/>
      <c r="C39" s="34"/>
      <c r="D39" s="73"/>
      <c r="E39" s="34"/>
      <c r="F39" s="73"/>
      <c r="G39" s="34"/>
      <c r="H39" s="73"/>
      <c r="I39" s="34"/>
      <c r="J39" s="73"/>
      <c r="K39" s="34"/>
      <c r="L39" s="73"/>
      <c r="M39" s="34"/>
      <c r="N39" s="36">
        <f>ABS(IF(L39=0,IF(J39=0,IF(H39=0,IF(F39=0,IF(D39=0,0,D39-B39),F39-B39),H39-B39),J39-B39),L39-B39))/(1440*60)</f>
        <v>0</v>
      </c>
    </row>
    <row r="40" spans="1:14" ht="12.6" thickBot="1" x14ac:dyDescent="0.45">
      <c r="A40" s="27">
        <v>5</v>
      </c>
      <c r="B40" s="67"/>
      <c r="C40" s="34"/>
      <c r="D40" s="67"/>
      <c r="E40" s="34"/>
      <c r="F40" s="67"/>
      <c r="G40" s="34"/>
      <c r="H40" s="67"/>
      <c r="I40" s="34"/>
      <c r="J40" s="67"/>
      <c r="K40" s="34"/>
      <c r="L40" s="67"/>
      <c r="M40" s="34"/>
      <c r="N40" s="37">
        <f>ABS(IF(L40=0,IF(J40=0,IF(H40=0,IF(F40=0,IF(D40=0,0,D40-B40),F40-B40),H40-B40),J40-B40),L40-B40))/(1440*60)</f>
        <v>0</v>
      </c>
    </row>
    <row r="41" spans="1:14" ht="12.6" thickBot="1" x14ac:dyDescent="0.45">
      <c r="A41" s="27" t="s">
        <v>5</v>
      </c>
      <c r="B41" s="28">
        <f>SUM(B36:B40)/(1440*60)</f>
        <v>0</v>
      </c>
      <c r="C41" s="38"/>
      <c r="D41" s="28">
        <f>SUM(D36:D40)/(1440*60)</f>
        <v>0</v>
      </c>
      <c r="E41" s="38"/>
      <c r="F41" s="28">
        <f>SUM(F36:F40)/(1440*60)</f>
        <v>0</v>
      </c>
      <c r="G41" s="38"/>
      <c r="H41" s="28">
        <f>SUM(H36:H40)/(1440*60)</f>
        <v>0</v>
      </c>
      <c r="I41" s="38"/>
      <c r="J41" s="28">
        <f>SUM(J36:J40)/(1440*60)</f>
        <v>0</v>
      </c>
      <c r="K41" s="38"/>
      <c r="L41" s="28">
        <f>SUM(L36:L40)/(1440*60)</f>
        <v>0</v>
      </c>
      <c r="M41" s="38"/>
      <c r="N41" s="39">
        <f>SUM(N36:N40)</f>
        <v>0</v>
      </c>
    </row>
  </sheetData>
  <sheetProtection sheet="1"/>
  <protectedRanges>
    <protectedRange sqref="B23:B27 D23:D27 F23:F27 H23:H27 J23:J27 L23:L27 L20 J20 H20 F20 D20 B20 L12:M12 B36:B40 D36:D40 F36:F40 H36:H40 J36:J40 L36:L40 L33 J33 H33 F33 D33 B33" name="Range1"/>
  </protectedRanges>
  <mergeCells count="9">
    <mergeCell ref="A31:Q31"/>
    <mergeCell ref="A18:Q18"/>
    <mergeCell ref="A4:Q4"/>
    <mergeCell ref="A6:Q6"/>
    <mergeCell ref="M11:N11"/>
    <mergeCell ref="M12:N12"/>
    <mergeCell ref="L13:N13"/>
    <mergeCell ref="H12:K12"/>
    <mergeCell ref="H13:K13"/>
  </mergeCells>
  <conditionalFormatting sqref="N23:N28">
    <cfRule type="expression" dxfId="15" priority="24" stopIfTrue="1">
      <formula>SIGN(IF(L23=0,IF(J23=0,IF(H23=0,IF(F23=0,IF(D23=0,0,D23-B23),F23-B23),H23-B23),J23-B23),L23-B23))=-1</formula>
    </cfRule>
  </conditionalFormatting>
  <conditionalFormatting sqref="F11:F16">
    <cfRule type="expression" dxfId="14" priority="25" stopIfTrue="1">
      <formula>SIGN(IF(D11=0,IF(B11=0,IF(XEN11=0,IF(XEJ11=0,IF(XEF11=0,0,XEF11-XEB11),XEJ11-XEB11),XEN11-XEB11),B11-XEB11),D11-XEB11))=-1</formula>
    </cfRule>
  </conditionalFormatting>
  <conditionalFormatting sqref="F11:F16">
    <cfRule type="expression" dxfId="13" priority="2" stopIfTrue="1">
      <formula>SIGN(IF(D11=0,IF(B11=0,IF(XFD11=0,IF(XFB11=0,IF(XEZ11=0,0,XEZ11-XEX11),XFB11-XEX11),XFD11-XEX11),B11-XEX11),D11-XEX11))=-1</formula>
    </cfRule>
  </conditionalFormatting>
  <conditionalFormatting sqref="N36:N41">
    <cfRule type="expression" dxfId="12" priority="1" stopIfTrue="1">
      <formula>SIGN(IF(L36=0,IF(J36=0,IF(H36=0,IF(F36=0,IF(D36=0,0,D36-B36),F36-B36),H36-B36),J36-B36),L36-B36))=-1</formula>
    </cfRule>
  </conditionalFormatting>
  <pageMargins left="0.7" right="0.7" top="0.75" bottom="0.75" header="0.3" footer="0.3"/>
  <pageSetup scale="79" orientation="landscape" r:id="rId1"/>
  <headerFooter>
    <oddHeader>&amp;C&amp;G</oddHeader>
    <oddFooter>&amp;C5225 West State Road 46, Ste. 258  |  Sanford, FL 32771 |  Cell: 407.701.7586  |  Web: www.CompleteRacingSolutions.com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2:AB30"/>
  <sheetViews>
    <sheetView view="pageLayout" topLeftCell="A49" zoomScale="85" zoomScaleNormal="100" zoomScalePageLayoutView="85" workbookViewId="0">
      <selection activeCell="G64" sqref="G64"/>
    </sheetView>
  </sheetViews>
  <sheetFormatPr defaultColWidth="9.1640625" defaultRowHeight="12.3" x14ac:dyDescent="0.4"/>
  <cols>
    <col min="1" max="1" width="14.44140625" style="42" bestFit="1" customWidth="1"/>
    <col min="2" max="4" width="9.83203125" style="42" customWidth="1"/>
    <col min="5" max="5" width="1.71875" style="42" customWidth="1"/>
    <col min="6" max="8" width="9.83203125" style="42" customWidth="1"/>
    <col min="9" max="9" width="1.71875" style="42" customWidth="1"/>
    <col min="10" max="12" width="9.83203125" style="42" customWidth="1"/>
    <col min="13" max="13" width="1.71875" style="42" customWidth="1"/>
    <col min="14" max="16" width="9.83203125" style="42" customWidth="1"/>
    <col min="17" max="17" width="1.71875" style="42" customWidth="1"/>
    <col min="18" max="20" width="9.83203125" style="42" customWidth="1"/>
    <col min="21" max="21" width="1.71875" style="42" customWidth="1"/>
    <col min="22" max="24" width="9.83203125" style="42" customWidth="1"/>
    <col min="25" max="25" width="1.71875" style="42" customWidth="1"/>
    <col min="26" max="26" width="9.83203125" style="42" customWidth="1"/>
    <col min="27" max="27" width="9.83203125" style="44" customWidth="1"/>
    <col min="28" max="28" width="9.83203125" style="42" customWidth="1"/>
    <col min="29" max="16384" width="9.1640625" style="42"/>
  </cols>
  <sheetData>
    <row r="2" spans="1:28" s="1" customFormat="1" ht="19.8" thickBot="1" x14ac:dyDescent="0.6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s="1" customFormat="1" ht="19.8" thickBot="1" x14ac:dyDescent="0.65">
      <c r="A3" s="2"/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AA3" s="3"/>
    </row>
    <row r="4" spans="1:28" s="4" customFormat="1" ht="15" thickBot="1" x14ac:dyDescent="0.5">
      <c r="A4" s="79" t="s">
        <v>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96"/>
      <c r="AA4" s="5"/>
    </row>
    <row r="5" spans="1:28" s="1" customFormat="1" ht="19.8" thickBot="1" x14ac:dyDescent="0.65">
      <c r="A5" s="2"/>
      <c r="B5" s="42"/>
      <c r="C5" s="40"/>
      <c r="D5" s="40"/>
      <c r="E5" s="42"/>
      <c r="F5" s="42"/>
      <c r="G5" s="42"/>
      <c r="H5" s="42"/>
      <c r="I5" s="42"/>
      <c r="J5" s="42"/>
      <c r="K5" s="42"/>
      <c r="L5" s="42"/>
      <c r="M5" s="42"/>
      <c r="AA5" s="3"/>
    </row>
    <row r="6" spans="1:28" ht="12.6" thickBot="1" x14ac:dyDescent="0.45">
      <c r="B6" s="43" t="s">
        <v>9</v>
      </c>
      <c r="C6" s="97">
        <v>44713</v>
      </c>
      <c r="D6" s="98"/>
      <c r="F6" s="43" t="s">
        <v>9</v>
      </c>
      <c r="G6" s="97">
        <v>44743</v>
      </c>
      <c r="H6" s="98"/>
    </row>
    <row r="7" spans="1:28" ht="13.5" customHeight="1" thickBot="1" x14ac:dyDescent="0.45">
      <c r="A7" s="6"/>
      <c r="B7" s="83" t="s">
        <v>1</v>
      </c>
      <c r="C7" s="99"/>
      <c r="D7" s="100"/>
      <c r="F7" s="83" t="s">
        <v>1</v>
      </c>
      <c r="G7" s="99"/>
      <c r="H7" s="100"/>
      <c r="J7" s="83" t="s">
        <v>6</v>
      </c>
      <c r="K7" s="101"/>
      <c r="L7" s="102"/>
    </row>
    <row r="8" spans="1:28" ht="12.6" thickBot="1" x14ac:dyDescent="0.45">
      <c r="A8" s="7" t="s">
        <v>2</v>
      </c>
      <c r="B8" s="8" t="s">
        <v>7</v>
      </c>
      <c r="C8" s="9" t="s">
        <v>3</v>
      </c>
      <c r="D8" s="10" t="s">
        <v>4</v>
      </c>
      <c r="F8" s="8" t="s">
        <v>7</v>
      </c>
      <c r="G8" s="9" t="s">
        <v>3</v>
      </c>
      <c r="H8" s="10" t="s">
        <v>4</v>
      </c>
      <c r="J8" s="8" t="s">
        <v>7</v>
      </c>
      <c r="K8" s="11" t="s">
        <v>3</v>
      </c>
      <c r="L8" s="12" t="s">
        <v>4</v>
      </c>
    </row>
    <row r="9" spans="1:28" ht="12.6" thickBot="1" x14ac:dyDescent="0.45">
      <c r="A9" s="13">
        <v>1</v>
      </c>
      <c r="B9" s="58">
        <v>2120</v>
      </c>
      <c r="C9" s="59">
        <v>155</v>
      </c>
      <c r="D9" s="60">
        <v>178</v>
      </c>
      <c r="F9" s="58">
        <v>2115</v>
      </c>
      <c r="G9" s="59">
        <v>158</v>
      </c>
      <c r="H9" s="60">
        <v>175</v>
      </c>
      <c r="J9" s="14">
        <v>5.7870370370370373E-5</v>
      </c>
      <c r="K9" s="15">
        <v>3</v>
      </c>
      <c r="L9" s="16">
        <v>-3</v>
      </c>
      <c r="O9" s="1"/>
      <c r="P9" s="1"/>
      <c r="Q9" s="1"/>
      <c r="R9" s="56" t="s">
        <v>13</v>
      </c>
      <c r="S9" s="57" t="s">
        <v>14</v>
      </c>
    </row>
    <row r="10" spans="1:28" ht="15" thickBot="1" x14ac:dyDescent="0.5">
      <c r="A10" s="17">
        <v>2</v>
      </c>
      <c r="B10" s="61">
        <v>1940</v>
      </c>
      <c r="C10" s="62">
        <v>160</v>
      </c>
      <c r="D10" s="63">
        <v>180</v>
      </c>
      <c r="F10" s="61">
        <v>1800</v>
      </c>
      <c r="G10" s="62">
        <v>159</v>
      </c>
      <c r="H10" s="63">
        <v>178</v>
      </c>
      <c r="J10" s="18">
        <v>1.6203703703703703E-3</v>
      </c>
      <c r="K10" s="19">
        <v>-1</v>
      </c>
      <c r="L10" s="20">
        <v>-2</v>
      </c>
      <c r="O10" s="111" t="s">
        <v>16</v>
      </c>
      <c r="P10" s="112"/>
      <c r="Q10" s="110"/>
      <c r="R10" s="71"/>
      <c r="S10" s="70"/>
    </row>
    <row r="11" spans="1:28" ht="12.6" thickBot="1" x14ac:dyDescent="0.45">
      <c r="A11" s="27" t="s">
        <v>5</v>
      </c>
      <c r="B11" s="51">
        <v>4.6990740740740743E-2</v>
      </c>
      <c r="C11" s="29">
        <v>157.5</v>
      </c>
      <c r="D11" s="30">
        <v>179</v>
      </c>
      <c r="F11" s="51">
        <v>4.5312499999999999E-2</v>
      </c>
      <c r="G11" s="29">
        <v>158.5</v>
      </c>
      <c r="H11" s="30">
        <v>176.5</v>
      </c>
      <c r="J11" s="55">
        <v>1.6782407407407408E-3</v>
      </c>
      <c r="K11" s="45">
        <v>2</v>
      </c>
      <c r="L11" s="46">
        <v>-5</v>
      </c>
      <c r="O11" s="108" t="s">
        <v>15</v>
      </c>
      <c r="P11" s="109"/>
      <c r="Q11" s="110"/>
      <c r="R11" s="106">
        <f>R10*60+S10</f>
        <v>0</v>
      </c>
      <c r="S11" s="107"/>
    </row>
    <row r="13" spans="1:28" s="1" customFormat="1" ht="19.8" thickBot="1" x14ac:dyDescent="0.65">
      <c r="A13" s="76" t="s">
        <v>10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s="1" customFormat="1" ht="10.5" customHeight="1" thickBot="1" x14ac:dyDescent="0.65">
      <c r="A14" s="2"/>
      <c r="B14" s="42"/>
      <c r="C14" s="40"/>
      <c r="D14" s="40"/>
      <c r="E14" s="42"/>
      <c r="F14" s="42"/>
      <c r="G14" s="40"/>
      <c r="H14" s="40"/>
      <c r="I14" s="42"/>
      <c r="J14" s="42"/>
      <c r="K14" s="40"/>
      <c r="L14" s="40"/>
      <c r="M14" s="42"/>
      <c r="N14" s="42"/>
      <c r="O14" s="40"/>
      <c r="P14" s="40"/>
      <c r="Q14" s="42"/>
      <c r="R14" s="42"/>
      <c r="S14" s="40"/>
      <c r="T14" s="40"/>
      <c r="U14" s="42"/>
      <c r="V14" s="42"/>
      <c r="W14" s="40"/>
      <c r="X14" s="40"/>
      <c r="Y14" s="42"/>
      <c r="Z14" s="42"/>
      <c r="AA14" s="42"/>
      <c r="AB14" s="42"/>
    </row>
    <row r="15" spans="1:28" ht="12.6" thickBot="1" x14ac:dyDescent="0.45">
      <c r="B15" s="43" t="s">
        <v>9</v>
      </c>
      <c r="C15" s="97"/>
      <c r="D15" s="98"/>
      <c r="E15" s="32"/>
      <c r="F15" s="43" t="s">
        <v>9</v>
      </c>
      <c r="G15" s="97"/>
      <c r="H15" s="98"/>
      <c r="I15" s="32"/>
      <c r="J15" s="43" t="s">
        <v>9</v>
      </c>
      <c r="K15" s="97"/>
      <c r="L15" s="98"/>
      <c r="M15" s="32"/>
      <c r="N15" s="43" t="s">
        <v>9</v>
      </c>
      <c r="O15" s="97"/>
      <c r="P15" s="98"/>
      <c r="Q15" s="32"/>
      <c r="R15" s="43" t="s">
        <v>9</v>
      </c>
      <c r="S15" s="97"/>
      <c r="T15" s="98"/>
      <c r="U15" s="32"/>
      <c r="V15" s="43" t="s">
        <v>9</v>
      </c>
      <c r="W15" s="97"/>
      <c r="X15" s="98"/>
      <c r="Y15" s="32"/>
    </row>
    <row r="16" spans="1:28" ht="13.5" customHeight="1" thickBot="1" x14ac:dyDescent="0.45">
      <c r="A16" s="6"/>
      <c r="B16" s="83" t="s">
        <v>1</v>
      </c>
      <c r="C16" s="99"/>
      <c r="D16" s="100"/>
      <c r="E16" s="47"/>
      <c r="F16" s="83" t="s">
        <v>1</v>
      </c>
      <c r="G16" s="99"/>
      <c r="H16" s="100"/>
      <c r="I16" s="47"/>
      <c r="J16" s="83" t="s">
        <v>1</v>
      </c>
      <c r="K16" s="99"/>
      <c r="L16" s="100"/>
      <c r="M16" s="47"/>
      <c r="N16" s="83" t="s">
        <v>1</v>
      </c>
      <c r="O16" s="99"/>
      <c r="P16" s="100"/>
      <c r="Q16" s="47"/>
      <c r="R16" s="83" t="s">
        <v>1</v>
      </c>
      <c r="S16" s="99"/>
      <c r="T16" s="100"/>
      <c r="U16" s="47"/>
      <c r="V16" s="103" t="s">
        <v>1</v>
      </c>
      <c r="W16" s="104"/>
      <c r="X16" s="105"/>
      <c r="Y16" s="47"/>
      <c r="Z16" s="103" t="s">
        <v>6</v>
      </c>
      <c r="AA16" s="104"/>
      <c r="AB16" s="105"/>
    </row>
    <row r="17" spans="1:28" ht="12.6" thickBot="1" x14ac:dyDescent="0.45">
      <c r="A17" s="7" t="s">
        <v>2</v>
      </c>
      <c r="B17" s="8" t="s">
        <v>7</v>
      </c>
      <c r="C17" s="9" t="s">
        <v>3</v>
      </c>
      <c r="D17" s="10" t="s">
        <v>4</v>
      </c>
      <c r="E17" s="33"/>
      <c r="F17" s="8" t="s">
        <v>7</v>
      </c>
      <c r="G17" s="9" t="s">
        <v>3</v>
      </c>
      <c r="H17" s="10" t="s">
        <v>4</v>
      </c>
      <c r="I17" s="33"/>
      <c r="J17" s="8" t="s">
        <v>7</v>
      </c>
      <c r="K17" s="9" t="s">
        <v>3</v>
      </c>
      <c r="L17" s="10" t="s">
        <v>4</v>
      </c>
      <c r="M17" s="33"/>
      <c r="N17" s="8" t="s">
        <v>7</v>
      </c>
      <c r="O17" s="9" t="s">
        <v>3</v>
      </c>
      <c r="P17" s="10" t="s">
        <v>4</v>
      </c>
      <c r="Q17" s="33"/>
      <c r="R17" s="8" t="s">
        <v>7</v>
      </c>
      <c r="S17" s="9" t="s">
        <v>3</v>
      </c>
      <c r="T17" s="10" t="s">
        <v>4</v>
      </c>
      <c r="U17" s="33"/>
      <c r="V17" s="8" t="s">
        <v>7</v>
      </c>
      <c r="W17" s="11" t="s">
        <v>3</v>
      </c>
      <c r="X17" s="12" t="s">
        <v>4</v>
      </c>
      <c r="Y17" s="33"/>
      <c r="Z17" s="8" t="s">
        <v>7</v>
      </c>
      <c r="AA17" s="11" t="s">
        <v>3</v>
      </c>
      <c r="AB17" s="12" t="s">
        <v>4</v>
      </c>
    </row>
    <row r="18" spans="1:28" x14ac:dyDescent="0.4">
      <c r="A18" s="13" t="s">
        <v>11</v>
      </c>
      <c r="B18" s="58"/>
      <c r="C18" s="59"/>
      <c r="D18" s="60"/>
      <c r="E18" s="34"/>
      <c r="F18" s="58"/>
      <c r="G18" s="59"/>
      <c r="H18" s="60"/>
      <c r="I18" s="34"/>
      <c r="J18" s="58"/>
      <c r="K18" s="59"/>
      <c r="L18" s="60"/>
      <c r="M18" s="34"/>
      <c r="N18" s="58"/>
      <c r="O18" s="59"/>
      <c r="P18" s="60"/>
      <c r="Q18" s="34"/>
      <c r="R18" s="58"/>
      <c r="S18" s="59"/>
      <c r="T18" s="60"/>
      <c r="U18" s="34"/>
      <c r="V18" s="58"/>
      <c r="W18" s="59"/>
      <c r="X18" s="60"/>
      <c r="Y18" s="34"/>
      <c r="Z18" s="35">
        <f>ABS(IF(V18=0,IF(R18=0,IF(N18=0,IF(J18=0,IF(F18=0,0,F18-B18),J18-B18),N18-B18),R18-B18),V18-B18))/(1440*60)</f>
        <v>0</v>
      </c>
      <c r="AA18" s="15">
        <f>IF(W18=0,IF(S18=0,IF(O18=0,IF(K18=0,IF(G18=0,0,G18-C18),K18-C18),O18-C18),S18-C18),W18-C18)</f>
        <v>0</v>
      </c>
      <c r="AB18" s="16">
        <f>IF(X18=0,IF(T18=0,IF(P18=0,IF(L18=0,IF(H18=0,0,H18-D18),L18-D18),P18-D18),T18-D18),X18-D18)</f>
        <v>0</v>
      </c>
    </row>
    <row r="19" spans="1:28" x14ac:dyDescent="0.4">
      <c r="A19" s="17" t="s">
        <v>12</v>
      </c>
      <c r="B19" s="61"/>
      <c r="C19" s="62"/>
      <c r="D19" s="63"/>
      <c r="E19" s="34"/>
      <c r="F19" s="61"/>
      <c r="G19" s="62"/>
      <c r="H19" s="63"/>
      <c r="I19" s="34"/>
      <c r="J19" s="61"/>
      <c r="K19" s="62"/>
      <c r="L19" s="63"/>
      <c r="M19" s="34"/>
      <c r="N19" s="61"/>
      <c r="O19" s="62"/>
      <c r="P19" s="63"/>
      <c r="Q19" s="34"/>
      <c r="R19" s="61"/>
      <c r="S19" s="62"/>
      <c r="T19" s="63"/>
      <c r="U19" s="34"/>
      <c r="V19" s="61"/>
      <c r="W19" s="62"/>
      <c r="X19" s="63"/>
      <c r="Y19" s="34"/>
      <c r="Z19" s="36">
        <f>ABS(IF(V19=0,IF(R19=0,IF(N19=0,IF(J19=0,IF(F19=0,0,F19-B19),J19-B19),N19-B19),R19-B19),V19-B19))/(1440*60)</f>
        <v>0</v>
      </c>
      <c r="AA19" s="19">
        <f>IF(W19=0,IF(S19=0,IF(O19=0,IF(K19=0,IF(G19=0,0,G19-C19),K19-C19),O19-C19),S19-C19),W19-C19)</f>
        <v>0</v>
      </c>
      <c r="AB19" s="20">
        <f>IF(X19=0,IF(T19=0,IF(P19=0,IF(L19=0,IF(H19=0,0,H19-D19),L19-D19),P19-D19),T19-D19),X19-D19)</f>
        <v>0</v>
      </c>
    </row>
    <row r="20" spans="1:28" ht="12.6" thickBot="1" x14ac:dyDescent="0.45">
      <c r="A20" s="27" t="s">
        <v>5</v>
      </c>
      <c r="B20" s="51">
        <f>SUM(B18:B19)/(1440*60)</f>
        <v>0</v>
      </c>
      <c r="C20" s="29">
        <f>IFERROR(AVERAGE(C18:C19),0)</f>
        <v>0</v>
      </c>
      <c r="D20" s="30">
        <f>IFERROR(AVERAGE(D18:D19),0)</f>
        <v>0</v>
      </c>
      <c r="E20" s="38"/>
      <c r="F20" s="51">
        <f>SUM(F18:F19)/(1440*60)</f>
        <v>0</v>
      </c>
      <c r="G20" s="29">
        <f>IFERROR(AVERAGE(G18:G19),0)</f>
        <v>0</v>
      </c>
      <c r="H20" s="30">
        <f>IFERROR(AVERAGE(H18:H19),0)</f>
        <v>0</v>
      </c>
      <c r="I20" s="38"/>
      <c r="J20" s="51">
        <f>SUM(J18:J19)/(1440*60)</f>
        <v>0</v>
      </c>
      <c r="K20" s="29">
        <f>IFERROR(AVERAGE(K18:K19),0)</f>
        <v>0</v>
      </c>
      <c r="L20" s="30">
        <f>IFERROR(AVERAGE(L18:L19),0)</f>
        <v>0</v>
      </c>
      <c r="M20" s="38"/>
      <c r="N20" s="51">
        <f>SUM(N18:N19)/(1440*60)</f>
        <v>0</v>
      </c>
      <c r="O20" s="29">
        <f>IFERROR(AVERAGE(O18:O19),0)</f>
        <v>0</v>
      </c>
      <c r="P20" s="30">
        <f>IFERROR(AVERAGE(P18:P19),0)</f>
        <v>0</v>
      </c>
      <c r="Q20" s="38"/>
      <c r="R20" s="51">
        <f>SUM(R18:R19)/(1440*60)</f>
        <v>0</v>
      </c>
      <c r="S20" s="29">
        <f>IFERROR(AVERAGE(S18:S19),0)</f>
        <v>0</v>
      </c>
      <c r="T20" s="30">
        <f>IFERROR(AVERAGE(T18:T19),0)</f>
        <v>0</v>
      </c>
      <c r="U20" s="38"/>
      <c r="V20" s="51">
        <f>SUM(V18:V19)/(1440*60)</f>
        <v>0</v>
      </c>
      <c r="W20" s="29">
        <f>IFERROR(AVERAGE(W18:W19),0)</f>
        <v>0</v>
      </c>
      <c r="X20" s="30">
        <f>IFERROR(AVERAGE(X18:X19),0)</f>
        <v>0</v>
      </c>
      <c r="Y20" s="38"/>
      <c r="Z20" s="52">
        <f>SUM(Z18:Z19)</f>
        <v>0</v>
      </c>
      <c r="AA20" s="45">
        <f>SUM(AA18:AA19)</f>
        <v>0</v>
      </c>
      <c r="AB20" s="46">
        <f>SUM(AB18:AB19)</f>
        <v>0</v>
      </c>
    </row>
    <row r="22" spans="1:28" x14ac:dyDescent="0.4">
      <c r="E22" s="48"/>
    </row>
    <row r="23" spans="1:28" x14ac:dyDescent="0.4">
      <c r="E23" s="32"/>
    </row>
    <row r="24" spans="1:28" x14ac:dyDescent="0.4">
      <c r="D24" s="50"/>
      <c r="E24" s="47"/>
      <c r="O24" s="49"/>
    </row>
    <row r="25" spans="1:28" x14ac:dyDescent="0.4">
      <c r="E25" s="33"/>
    </row>
    <row r="26" spans="1:28" x14ac:dyDescent="0.4">
      <c r="E26" s="34"/>
    </row>
    <row r="27" spans="1:28" x14ac:dyDescent="0.4">
      <c r="E27" s="34"/>
    </row>
    <row r="28" spans="1:28" x14ac:dyDescent="0.4">
      <c r="E28" s="34"/>
    </row>
    <row r="29" spans="1:28" x14ac:dyDescent="0.4">
      <c r="E29" s="34"/>
    </row>
    <row r="30" spans="1:28" x14ac:dyDescent="0.4">
      <c r="E30" s="38"/>
    </row>
  </sheetData>
  <sheetProtection sheet="1"/>
  <protectedRanges>
    <protectedRange sqref="C15:E15 G15:I15 K15:M15 O15:Q15 S15:U15 W15:Y15" name="Range2"/>
    <protectedRange sqref="B18:D19 F18:H19 J18:L19 N18:P19 R18:T19 V18:X19 R10 S10" name="Range1"/>
  </protectedRanges>
  <mergeCells count="24">
    <mergeCell ref="Z16:AB16"/>
    <mergeCell ref="R11:S11"/>
    <mergeCell ref="O11:Q11"/>
    <mergeCell ref="O10:Q10"/>
    <mergeCell ref="B16:D16"/>
    <mergeCell ref="F16:H16"/>
    <mergeCell ref="J16:L16"/>
    <mergeCell ref="N16:P16"/>
    <mergeCell ref="R16:T16"/>
    <mergeCell ref="V16:X16"/>
    <mergeCell ref="A13:AB13"/>
    <mergeCell ref="C15:D15"/>
    <mergeCell ref="G15:H15"/>
    <mergeCell ref="K15:L15"/>
    <mergeCell ref="O15:P15"/>
    <mergeCell ref="S15:T15"/>
    <mergeCell ref="W15:X15"/>
    <mergeCell ref="A2:AB2"/>
    <mergeCell ref="A4:M4"/>
    <mergeCell ref="C6:D6"/>
    <mergeCell ref="G6:H6"/>
    <mergeCell ref="B7:D7"/>
    <mergeCell ref="F7:H7"/>
    <mergeCell ref="J7:L7"/>
  </mergeCells>
  <conditionalFormatting sqref="Z18:Z19">
    <cfRule type="expression" dxfId="11" priority="9" stopIfTrue="1">
      <formula>SIGN(IF(V18=0,IF(R18=0,IF(N18=0,IF(J18=0,IF(F18=0,0,F18-B18),J18-B18),N18-B18),R18-B18),V18-B18))=-1</formula>
    </cfRule>
  </conditionalFormatting>
  <conditionalFormatting sqref="Z20">
    <cfRule type="expression" dxfId="10" priority="7" stopIfTrue="1">
      <formula>SIGN(IF(V20=0,IF(R20=0,IF(N20=0,IF(J20=0,IF(F20=0,0,F20-B20),J20-B20),N20-B20),R20-B20),V20-B20))=-1</formula>
    </cfRule>
  </conditionalFormatting>
  <conditionalFormatting sqref="J9:J11">
    <cfRule type="expression" dxfId="9" priority="6" stopIfTrue="1">
      <formula>SIGN(IF(F9=0,IF(B9=0,IF(XFB9=0,IF(XEX9=0,IF(XET9=0,0,XET9-XEP9),XEX9-XEP9),XFB9-XEP9),B9-XEP9),F9-XEP9))=-1</formula>
    </cfRule>
  </conditionalFormatting>
  <pageMargins left="0.7" right="0.7" top="0.75" bottom="0.75" header="0.3" footer="0.3"/>
  <pageSetup scale="54" orientation="landscape" r:id="rId1"/>
  <headerFooter>
    <oddHeader>&amp;C&amp;G</oddHeader>
    <oddFooter>&amp;C5225 West State Road 46, Ste. 258  |  Sanford, FL 32771 |  Cell: 407.701.7586  |  Web: www.CompleteRacingSolutions.com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2:AB34"/>
  <sheetViews>
    <sheetView tabSelected="1" view="pageLayout" zoomScale="85" zoomScaleNormal="100" zoomScalePageLayoutView="85" workbookViewId="0">
      <selection activeCell="T63" sqref="T63"/>
    </sheetView>
  </sheetViews>
  <sheetFormatPr defaultColWidth="9.1640625" defaultRowHeight="12.3" x14ac:dyDescent="0.4"/>
  <cols>
    <col min="1" max="1" width="11.71875" style="42" bestFit="1" customWidth="1"/>
    <col min="2" max="4" width="9.83203125" style="42" customWidth="1"/>
    <col min="5" max="5" width="1.71875" style="42" customWidth="1"/>
    <col min="6" max="8" width="9.83203125" style="42" customWidth="1"/>
    <col min="9" max="9" width="1.71875" style="42" customWidth="1"/>
    <col min="10" max="12" width="9.83203125" style="42" customWidth="1"/>
    <col min="13" max="13" width="1.71875" style="42" customWidth="1"/>
    <col min="14" max="16" width="9.83203125" style="42" customWidth="1"/>
    <col min="17" max="17" width="1.71875" style="42" customWidth="1"/>
    <col min="18" max="20" width="9.83203125" style="42" customWidth="1"/>
    <col min="21" max="21" width="1.71875" style="42" customWidth="1"/>
    <col min="22" max="24" width="9.83203125" style="42" customWidth="1"/>
    <col min="25" max="25" width="1.71875" style="42" customWidth="1"/>
    <col min="26" max="26" width="9.83203125" style="42" customWidth="1"/>
    <col min="27" max="27" width="9.83203125" style="44" customWidth="1"/>
    <col min="28" max="28" width="9.83203125" style="42" customWidth="1"/>
    <col min="29" max="16384" width="9.1640625" style="42"/>
  </cols>
  <sheetData>
    <row r="2" spans="1:28" s="1" customFormat="1" ht="19.8" thickBot="1" x14ac:dyDescent="0.6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s="1" customFormat="1" ht="19.8" thickBot="1" x14ac:dyDescent="0.65">
      <c r="A3" s="2"/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AA3" s="3"/>
    </row>
    <row r="4" spans="1:28" s="4" customFormat="1" ht="15" thickBot="1" x14ac:dyDescent="0.5">
      <c r="A4" s="79" t="s">
        <v>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96"/>
      <c r="AA4" s="5"/>
    </row>
    <row r="5" spans="1:28" s="1" customFormat="1" ht="19.8" thickBot="1" x14ac:dyDescent="0.65">
      <c r="A5" s="2"/>
      <c r="B5" s="42"/>
      <c r="C5" s="40"/>
      <c r="D5" s="40"/>
      <c r="E5" s="42"/>
      <c r="F5" s="42"/>
      <c r="G5" s="42"/>
      <c r="H5" s="42"/>
      <c r="I5" s="42"/>
      <c r="J5" s="42"/>
      <c r="K5" s="42"/>
      <c r="L5" s="42"/>
      <c r="M5" s="42"/>
      <c r="AA5" s="3"/>
    </row>
    <row r="6" spans="1:28" ht="12.6" thickBot="1" x14ac:dyDescent="0.45">
      <c r="B6" s="43" t="s">
        <v>9</v>
      </c>
      <c r="C6" s="97">
        <v>44713</v>
      </c>
      <c r="D6" s="98"/>
      <c r="F6" s="43" t="s">
        <v>9</v>
      </c>
      <c r="G6" s="97">
        <v>44743</v>
      </c>
      <c r="H6" s="98"/>
    </row>
    <row r="7" spans="1:28" ht="13.5" customHeight="1" thickBot="1" x14ac:dyDescent="0.45">
      <c r="A7" s="6"/>
      <c r="B7" s="83" t="s">
        <v>1</v>
      </c>
      <c r="C7" s="99"/>
      <c r="D7" s="100"/>
      <c r="F7" s="83" t="s">
        <v>1</v>
      </c>
      <c r="G7" s="99"/>
      <c r="H7" s="100"/>
      <c r="J7" s="103" t="s">
        <v>6</v>
      </c>
      <c r="K7" s="104"/>
      <c r="L7" s="105"/>
    </row>
    <row r="8" spans="1:28" ht="12.6" thickBot="1" x14ac:dyDescent="0.45">
      <c r="A8" s="7" t="s">
        <v>2</v>
      </c>
      <c r="B8" s="8" t="s">
        <v>7</v>
      </c>
      <c r="C8" s="9" t="s">
        <v>3</v>
      </c>
      <c r="D8" s="10" t="s">
        <v>4</v>
      </c>
      <c r="F8" s="8" t="s">
        <v>7</v>
      </c>
      <c r="G8" s="9" t="s">
        <v>3</v>
      </c>
      <c r="H8" s="10" t="s">
        <v>4</v>
      </c>
      <c r="J8" s="8" t="s">
        <v>7</v>
      </c>
      <c r="K8" s="11" t="s">
        <v>3</v>
      </c>
      <c r="L8" s="12" t="s">
        <v>4</v>
      </c>
    </row>
    <row r="9" spans="1:28" x14ac:dyDescent="0.4">
      <c r="A9" s="13">
        <v>1</v>
      </c>
      <c r="B9" s="58">
        <v>122</v>
      </c>
      <c r="C9" s="59">
        <v>165</v>
      </c>
      <c r="D9" s="60">
        <v>175</v>
      </c>
      <c r="F9" s="58">
        <v>121</v>
      </c>
      <c r="G9" s="59">
        <v>165</v>
      </c>
      <c r="H9" s="60">
        <v>174</v>
      </c>
      <c r="J9" s="14">
        <v>1.1574074074074073E-5</v>
      </c>
      <c r="K9" s="15">
        <v>0</v>
      </c>
      <c r="L9" s="16">
        <v>-1</v>
      </c>
    </row>
    <row r="10" spans="1:28" ht="12.6" thickBot="1" x14ac:dyDescent="0.45">
      <c r="A10" s="17">
        <v>2</v>
      </c>
      <c r="B10" s="61">
        <v>124</v>
      </c>
      <c r="C10" s="62">
        <v>168</v>
      </c>
      <c r="D10" s="63">
        <v>179</v>
      </c>
      <c r="F10" s="61">
        <v>124</v>
      </c>
      <c r="G10" s="62">
        <v>169</v>
      </c>
      <c r="H10" s="63">
        <v>179</v>
      </c>
      <c r="J10" s="18">
        <v>0</v>
      </c>
      <c r="K10" s="19">
        <v>1</v>
      </c>
      <c r="L10" s="20">
        <v>0</v>
      </c>
    </row>
    <row r="11" spans="1:28" ht="12.6" thickBot="1" x14ac:dyDescent="0.45">
      <c r="A11" s="21">
        <v>3</v>
      </c>
      <c r="B11" s="64">
        <v>126</v>
      </c>
      <c r="C11" s="65">
        <v>175</v>
      </c>
      <c r="D11" s="66">
        <v>185</v>
      </c>
      <c r="F11" s="64">
        <v>125</v>
      </c>
      <c r="G11" s="65">
        <v>174</v>
      </c>
      <c r="H11" s="66">
        <v>182</v>
      </c>
      <c r="J11" s="22">
        <v>1.1574074074074073E-5</v>
      </c>
      <c r="K11" s="19">
        <v>-1</v>
      </c>
      <c r="L11" s="20">
        <v>-3</v>
      </c>
      <c r="P11" s="1"/>
      <c r="Q11" s="1"/>
      <c r="R11" s="1"/>
      <c r="S11" s="56" t="s">
        <v>13</v>
      </c>
      <c r="T11" s="57" t="s">
        <v>14</v>
      </c>
    </row>
    <row r="12" spans="1:28" ht="15" thickBot="1" x14ac:dyDescent="0.5">
      <c r="A12" s="23">
        <v>4</v>
      </c>
      <c r="B12" s="67">
        <v>120</v>
      </c>
      <c r="C12" s="68">
        <v>180</v>
      </c>
      <c r="D12" s="69">
        <v>195</v>
      </c>
      <c r="F12" s="67">
        <v>119</v>
      </c>
      <c r="G12" s="68">
        <v>179</v>
      </c>
      <c r="H12" s="69">
        <v>190</v>
      </c>
      <c r="J12" s="24">
        <v>1.1574074074074073E-5</v>
      </c>
      <c r="K12" s="25">
        <v>-1</v>
      </c>
      <c r="L12" s="26">
        <v>-5</v>
      </c>
      <c r="P12" s="111" t="s">
        <v>16</v>
      </c>
      <c r="Q12" s="112"/>
      <c r="R12" s="113"/>
      <c r="S12" s="71"/>
      <c r="T12" s="70"/>
    </row>
    <row r="13" spans="1:28" ht="12.6" thickBot="1" x14ac:dyDescent="0.45">
      <c r="A13" s="27" t="s">
        <v>5</v>
      </c>
      <c r="B13" s="28">
        <v>5.6944444444444447E-3</v>
      </c>
      <c r="C13" s="29">
        <v>172</v>
      </c>
      <c r="D13" s="30">
        <v>183.5</v>
      </c>
      <c r="F13" s="28">
        <v>5.6597222222222222E-3</v>
      </c>
      <c r="G13" s="29">
        <v>171.75</v>
      </c>
      <c r="H13" s="30">
        <v>181.25</v>
      </c>
      <c r="J13" s="31">
        <v>3.4722222222222222E-5</v>
      </c>
      <c r="K13" s="45">
        <v>-1</v>
      </c>
      <c r="L13" s="46">
        <v>-9</v>
      </c>
      <c r="P13" s="108" t="s">
        <v>15</v>
      </c>
      <c r="Q13" s="109"/>
      <c r="R13" s="114"/>
      <c r="S13" s="106">
        <f>S12*60+T12</f>
        <v>0</v>
      </c>
      <c r="T13" s="107"/>
    </row>
    <row r="15" spans="1:28" s="1" customFormat="1" ht="19.8" thickBot="1" x14ac:dyDescent="0.65">
      <c r="A15" s="76" t="s">
        <v>20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s="1" customFormat="1" ht="10.5" customHeight="1" thickBot="1" x14ac:dyDescent="0.65">
      <c r="A16" s="2"/>
      <c r="B16" s="42"/>
      <c r="C16" s="40"/>
      <c r="D16" s="40"/>
      <c r="E16" s="42"/>
      <c r="F16" s="42"/>
      <c r="G16" s="40"/>
      <c r="H16" s="40"/>
      <c r="I16" s="42"/>
      <c r="J16" s="42"/>
      <c r="K16" s="40"/>
      <c r="L16" s="40"/>
      <c r="M16" s="42"/>
      <c r="N16" s="42"/>
      <c r="O16" s="40"/>
      <c r="P16" s="40"/>
      <c r="Q16" s="42"/>
      <c r="R16" s="42"/>
      <c r="S16" s="40"/>
      <c r="T16" s="40"/>
      <c r="U16" s="42"/>
      <c r="V16" s="42"/>
      <c r="W16" s="40"/>
      <c r="X16" s="40"/>
      <c r="Y16" s="42"/>
      <c r="Z16" s="42"/>
      <c r="AA16" s="42"/>
      <c r="AB16" s="42"/>
    </row>
    <row r="17" spans="1:28" ht="12.6" thickBot="1" x14ac:dyDescent="0.45">
      <c r="B17" s="43" t="s">
        <v>9</v>
      </c>
      <c r="C17" s="97"/>
      <c r="D17" s="98"/>
      <c r="E17" s="32"/>
      <c r="F17" s="43" t="s">
        <v>9</v>
      </c>
      <c r="G17" s="97"/>
      <c r="H17" s="98"/>
      <c r="I17" s="32"/>
      <c r="J17" s="43" t="s">
        <v>9</v>
      </c>
      <c r="K17" s="97"/>
      <c r="L17" s="98"/>
      <c r="M17" s="32"/>
      <c r="N17" s="43" t="s">
        <v>9</v>
      </c>
      <c r="O17" s="97"/>
      <c r="P17" s="98"/>
      <c r="Q17" s="32"/>
      <c r="R17" s="43" t="s">
        <v>9</v>
      </c>
      <c r="S17" s="97"/>
      <c r="T17" s="98"/>
      <c r="U17" s="32"/>
      <c r="V17" s="43" t="s">
        <v>9</v>
      </c>
      <c r="W17" s="97"/>
      <c r="X17" s="98"/>
      <c r="Y17" s="32"/>
    </row>
    <row r="18" spans="1:28" ht="13.5" customHeight="1" thickBot="1" x14ac:dyDescent="0.45">
      <c r="A18" s="6"/>
      <c r="B18" s="83" t="s">
        <v>1</v>
      </c>
      <c r="C18" s="99"/>
      <c r="D18" s="100"/>
      <c r="E18" s="47"/>
      <c r="F18" s="83" t="s">
        <v>1</v>
      </c>
      <c r="G18" s="99"/>
      <c r="H18" s="100"/>
      <c r="I18" s="47"/>
      <c r="J18" s="83" t="s">
        <v>1</v>
      </c>
      <c r="K18" s="99"/>
      <c r="L18" s="100"/>
      <c r="M18" s="47"/>
      <c r="N18" s="83" t="s">
        <v>1</v>
      </c>
      <c r="O18" s="99"/>
      <c r="P18" s="100"/>
      <c r="Q18" s="47"/>
      <c r="R18" s="83" t="s">
        <v>1</v>
      </c>
      <c r="S18" s="99"/>
      <c r="T18" s="100"/>
      <c r="U18" s="47"/>
      <c r="V18" s="103" t="s">
        <v>1</v>
      </c>
      <c r="W18" s="104"/>
      <c r="X18" s="105"/>
      <c r="Y18" s="47"/>
      <c r="Z18" s="103" t="s">
        <v>6</v>
      </c>
      <c r="AA18" s="104"/>
      <c r="AB18" s="105"/>
    </row>
    <row r="19" spans="1:28" ht="12.6" thickBot="1" x14ac:dyDescent="0.45">
      <c r="A19" s="7" t="s">
        <v>2</v>
      </c>
      <c r="B19" s="8" t="s">
        <v>7</v>
      </c>
      <c r="C19" s="9" t="s">
        <v>3</v>
      </c>
      <c r="D19" s="10" t="s">
        <v>4</v>
      </c>
      <c r="E19" s="33"/>
      <c r="F19" s="8" t="s">
        <v>7</v>
      </c>
      <c r="G19" s="9" t="s">
        <v>3</v>
      </c>
      <c r="H19" s="10" t="s">
        <v>4</v>
      </c>
      <c r="I19" s="33"/>
      <c r="J19" s="8" t="s">
        <v>7</v>
      </c>
      <c r="K19" s="9" t="s">
        <v>3</v>
      </c>
      <c r="L19" s="10" t="s">
        <v>4</v>
      </c>
      <c r="M19" s="33"/>
      <c r="N19" s="8" t="s">
        <v>7</v>
      </c>
      <c r="O19" s="9" t="s">
        <v>3</v>
      </c>
      <c r="P19" s="10" t="s">
        <v>4</v>
      </c>
      <c r="Q19" s="33"/>
      <c r="R19" s="8" t="s">
        <v>7</v>
      </c>
      <c r="S19" s="9" t="s">
        <v>3</v>
      </c>
      <c r="T19" s="10" t="s">
        <v>4</v>
      </c>
      <c r="U19" s="33"/>
      <c r="V19" s="8" t="s">
        <v>7</v>
      </c>
      <c r="W19" s="11" t="s">
        <v>3</v>
      </c>
      <c r="X19" s="12" t="s">
        <v>4</v>
      </c>
      <c r="Y19" s="33"/>
      <c r="Z19" s="8" t="s">
        <v>7</v>
      </c>
      <c r="AA19" s="11" t="s">
        <v>3</v>
      </c>
      <c r="AB19" s="12" t="s">
        <v>4</v>
      </c>
    </row>
    <row r="20" spans="1:28" x14ac:dyDescent="0.4">
      <c r="A20" s="13">
        <v>1</v>
      </c>
      <c r="B20" s="58"/>
      <c r="C20" s="59"/>
      <c r="D20" s="60"/>
      <c r="E20" s="34"/>
      <c r="F20" s="58"/>
      <c r="G20" s="59"/>
      <c r="H20" s="60"/>
      <c r="I20" s="34"/>
      <c r="J20" s="58"/>
      <c r="K20" s="59"/>
      <c r="L20" s="60"/>
      <c r="M20" s="34"/>
      <c r="N20" s="58"/>
      <c r="O20" s="59"/>
      <c r="P20" s="60"/>
      <c r="Q20" s="34"/>
      <c r="R20" s="58"/>
      <c r="S20" s="59"/>
      <c r="T20" s="60"/>
      <c r="U20" s="34"/>
      <c r="V20" s="58"/>
      <c r="W20" s="59"/>
      <c r="X20" s="60"/>
      <c r="Y20" s="34"/>
      <c r="Z20" s="35">
        <f>ABS(IF(V20=0,IF(R20=0,IF(N20=0,IF(J20=0,IF(F20=0,0,F20-B20),J20-B20),N20-B20),R20-B20),V20-B20))/(1440*60)</f>
        <v>0</v>
      </c>
      <c r="AA20" s="15">
        <f t="shared" ref="AA20:AB23" si="0">IF(W20=0,IF(S20=0,IF(O20=0,IF(K20=0,IF(G20=0,0,G20-C20),K20-C20),O20-C20),S20-C20),W20-C20)</f>
        <v>0</v>
      </c>
      <c r="AB20" s="16">
        <f t="shared" si="0"/>
        <v>0</v>
      </c>
    </row>
    <row r="21" spans="1:28" x14ac:dyDescent="0.4">
      <c r="A21" s="17">
        <v>2</v>
      </c>
      <c r="B21" s="61"/>
      <c r="C21" s="62"/>
      <c r="D21" s="63"/>
      <c r="E21" s="34"/>
      <c r="F21" s="61"/>
      <c r="G21" s="62"/>
      <c r="H21" s="63"/>
      <c r="I21" s="34"/>
      <c r="J21" s="61"/>
      <c r="K21" s="62"/>
      <c r="L21" s="63"/>
      <c r="M21" s="34"/>
      <c r="N21" s="61"/>
      <c r="O21" s="62"/>
      <c r="P21" s="63"/>
      <c r="Q21" s="34"/>
      <c r="R21" s="61"/>
      <c r="S21" s="62"/>
      <c r="T21" s="63"/>
      <c r="U21" s="34"/>
      <c r="V21" s="61"/>
      <c r="W21" s="62"/>
      <c r="X21" s="63"/>
      <c r="Y21" s="34"/>
      <c r="Z21" s="36">
        <f>ABS(IF(V21=0,IF(R21=0,IF(N21=0,IF(J21=0,IF(F21=0,0,F21-B21),J21-B21),N21-B21),R21-B21),V21-B21))/(1440*60)</f>
        <v>0</v>
      </c>
      <c r="AA21" s="19">
        <f t="shared" si="0"/>
        <v>0</v>
      </c>
      <c r="AB21" s="20">
        <f t="shared" si="0"/>
        <v>0</v>
      </c>
    </row>
    <row r="22" spans="1:28" x14ac:dyDescent="0.4">
      <c r="A22" s="21">
        <v>3</v>
      </c>
      <c r="B22" s="64"/>
      <c r="C22" s="65"/>
      <c r="D22" s="66"/>
      <c r="E22" s="34"/>
      <c r="F22" s="64"/>
      <c r="G22" s="65"/>
      <c r="H22" s="66"/>
      <c r="I22" s="34"/>
      <c r="J22" s="64"/>
      <c r="K22" s="65"/>
      <c r="L22" s="66"/>
      <c r="M22" s="34"/>
      <c r="N22" s="64"/>
      <c r="O22" s="65"/>
      <c r="P22" s="66"/>
      <c r="Q22" s="34"/>
      <c r="R22" s="64"/>
      <c r="S22" s="65"/>
      <c r="T22" s="66"/>
      <c r="U22" s="34"/>
      <c r="V22" s="64"/>
      <c r="W22" s="65"/>
      <c r="X22" s="66"/>
      <c r="Y22" s="34"/>
      <c r="Z22" s="36">
        <f>ABS(IF(V22=0,IF(R22=0,IF(N22=0,IF(J22=0,IF(F22=0,0,F22-B22),J22-B22),N22-B22),R22-B22),V22-B22))/(1440*60)</f>
        <v>0</v>
      </c>
      <c r="AA22" s="19">
        <f t="shared" si="0"/>
        <v>0</v>
      </c>
      <c r="AB22" s="20">
        <f t="shared" si="0"/>
        <v>0</v>
      </c>
    </row>
    <row r="23" spans="1:28" ht="12.6" thickBot="1" x14ac:dyDescent="0.45">
      <c r="A23" s="23">
        <v>4</v>
      </c>
      <c r="B23" s="67"/>
      <c r="C23" s="68"/>
      <c r="D23" s="69"/>
      <c r="E23" s="34"/>
      <c r="F23" s="67"/>
      <c r="G23" s="68"/>
      <c r="H23" s="69"/>
      <c r="I23" s="34"/>
      <c r="J23" s="67"/>
      <c r="K23" s="68"/>
      <c r="L23" s="69"/>
      <c r="M23" s="34"/>
      <c r="N23" s="67"/>
      <c r="O23" s="68"/>
      <c r="P23" s="69"/>
      <c r="Q23" s="34"/>
      <c r="R23" s="67"/>
      <c r="S23" s="68"/>
      <c r="T23" s="69"/>
      <c r="U23" s="34"/>
      <c r="V23" s="67"/>
      <c r="W23" s="68"/>
      <c r="X23" s="69"/>
      <c r="Y23" s="34"/>
      <c r="Z23" s="37">
        <f>ABS(IF(V23=0,IF(R23=0,IF(N23=0,IF(J23=0,IF(F23=0,0,F23-B23),J23-B23),N23-B23),R23-B23),V23-B23))/(1440*60)</f>
        <v>0</v>
      </c>
      <c r="AA23" s="25">
        <f t="shared" si="0"/>
        <v>0</v>
      </c>
      <c r="AB23" s="26">
        <f t="shared" si="0"/>
        <v>0</v>
      </c>
    </row>
    <row r="24" spans="1:28" ht="12.6" thickBot="1" x14ac:dyDescent="0.45">
      <c r="A24" s="27" t="s">
        <v>5</v>
      </c>
      <c r="B24" s="28">
        <f>SUM(B20:B23)/(1440*60)</f>
        <v>0</v>
      </c>
      <c r="C24" s="29">
        <f>IFERROR(AVERAGE(C20:C23),0)</f>
        <v>0</v>
      </c>
      <c r="D24" s="30">
        <f>IFERROR(AVERAGE(D20:D23),0)</f>
        <v>0</v>
      </c>
      <c r="E24" s="38"/>
      <c r="F24" s="28">
        <f>SUM(F20:F23)/(1440*60)</f>
        <v>0</v>
      </c>
      <c r="G24" s="29">
        <f>IFERROR(AVERAGE(G20:G23),0)</f>
        <v>0</v>
      </c>
      <c r="H24" s="30">
        <f>IFERROR(AVERAGE(H20:H23),0)</f>
        <v>0</v>
      </c>
      <c r="I24" s="38"/>
      <c r="J24" s="28">
        <f>SUM(J20:J23)/(1440*60)</f>
        <v>0</v>
      </c>
      <c r="K24" s="29">
        <f>IFERROR(AVERAGE(K20:K23),0)</f>
        <v>0</v>
      </c>
      <c r="L24" s="30">
        <f>IFERROR(AVERAGE(L20:L23),0)</f>
        <v>0</v>
      </c>
      <c r="M24" s="38"/>
      <c r="N24" s="28">
        <f>SUM(N20:N23)/(1440*60)</f>
        <v>0</v>
      </c>
      <c r="O24" s="29">
        <f>IFERROR(AVERAGE(O20:O23),0)</f>
        <v>0</v>
      </c>
      <c r="P24" s="30">
        <f>IFERROR(AVERAGE(P20:P23),0)</f>
        <v>0</v>
      </c>
      <c r="Q24" s="38"/>
      <c r="R24" s="28">
        <f>SUM(R20:R23)/(1440*60)</f>
        <v>0</v>
      </c>
      <c r="S24" s="29">
        <f>IFERROR(AVERAGE(S20:S23),0)</f>
        <v>0</v>
      </c>
      <c r="T24" s="30">
        <f>IFERROR(AVERAGE(T20:T23),0)</f>
        <v>0</v>
      </c>
      <c r="U24" s="38"/>
      <c r="V24" s="28">
        <f>SUM(V20:V23)/(1440*60)</f>
        <v>0</v>
      </c>
      <c r="W24" s="29">
        <f>IFERROR(AVERAGE(W20:W23),0)</f>
        <v>0</v>
      </c>
      <c r="X24" s="30">
        <f>IFERROR(AVERAGE(X20:X23),0)</f>
        <v>0</v>
      </c>
      <c r="Y24" s="38"/>
      <c r="Z24" s="39">
        <f>SUM(Z20:Z23)</f>
        <v>0</v>
      </c>
      <c r="AA24" s="45">
        <f>SUM(AA20:AA23)</f>
        <v>0</v>
      </c>
      <c r="AB24" s="46">
        <f>SUM(AB20:AB23)</f>
        <v>0</v>
      </c>
    </row>
    <row r="26" spans="1:28" x14ac:dyDescent="0.4">
      <c r="E26" s="48"/>
    </row>
    <row r="27" spans="1:28" x14ac:dyDescent="0.4">
      <c r="E27" s="32"/>
    </row>
    <row r="28" spans="1:28" x14ac:dyDescent="0.4">
      <c r="D28" s="50"/>
      <c r="E28" s="47"/>
      <c r="O28" s="49"/>
    </row>
    <row r="29" spans="1:28" x14ac:dyDescent="0.4">
      <c r="E29" s="33"/>
    </row>
    <row r="30" spans="1:28" x14ac:dyDescent="0.4">
      <c r="E30" s="34"/>
    </row>
    <row r="31" spans="1:28" x14ac:dyDescent="0.4">
      <c r="E31" s="34"/>
    </row>
    <row r="32" spans="1:28" x14ac:dyDescent="0.4">
      <c r="E32" s="34"/>
    </row>
    <row r="33" spans="5:5" x14ac:dyDescent="0.4">
      <c r="E33" s="34"/>
    </row>
    <row r="34" spans="5:5" x14ac:dyDescent="0.4">
      <c r="E34" s="38"/>
    </row>
  </sheetData>
  <sheetProtection sheet="1"/>
  <protectedRanges>
    <protectedRange sqref="S12:T12" name="Range4"/>
    <protectedRange sqref="B20:D23 F20:H23 J20:L23 N20:P23 R20:T23 V20:X23" name="Range2"/>
    <protectedRange sqref="C17:E17 G17:I17 K17:M17 O17:Q17 S17:U17 W17:Y17" name="Range3"/>
  </protectedRanges>
  <mergeCells count="24">
    <mergeCell ref="A2:AB2"/>
    <mergeCell ref="G6:H6"/>
    <mergeCell ref="F7:H7"/>
    <mergeCell ref="A4:M4"/>
    <mergeCell ref="P12:R12"/>
    <mergeCell ref="C6:D6"/>
    <mergeCell ref="B7:D7"/>
    <mergeCell ref="O17:P17"/>
    <mergeCell ref="S17:T17"/>
    <mergeCell ref="J7:L7"/>
    <mergeCell ref="A15:AB15"/>
    <mergeCell ref="P13:R13"/>
    <mergeCell ref="S13:T13"/>
    <mergeCell ref="Z18:AB18"/>
    <mergeCell ref="J18:L18"/>
    <mergeCell ref="C17:D17"/>
    <mergeCell ref="G17:H17"/>
    <mergeCell ref="K17:L17"/>
    <mergeCell ref="B18:D18"/>
    <mergeCell ref="F18:H18"/>
    <mergeCell ref="N18:P18"/>
    <mergeCell ref="R18:T18"/>
    <mergeCell ref="V18:X18"/>
    <mergeCell ref="W17:X17"/>
  </mergeCells>
  <conditionalFormatting sqref="Z20">
    <cfRule type="expression" dxfId="8" priority="9" stopIfTrue="1">
      <formula>SIGN(IF(V20=0,IF(R20=0,IF(N20=0,IF(J20=0,IF(F20=0,0,F20-B20),J20-B20),N20-B20),R20-B20),V20-B20))=-1</formula>
    </cfRule>
  </conditionalFormatting>
  <conditionalFormatting sqref="Z21:Z23">
    <cfRule type="expression" dxfId="7" priority="8" stopIfTrue="1">
      <formula>SIGN(IF(V21=0,IF(R21=0,IF(N21=0,IF(J21=0,IF(F21=0,0,F21-B21),J21-B21),N21-B21),R21-B21),V21-B21))=-1</formula>
    </cfRule>
  </conditionalFormatting>
  <conditionalFormatting sqref="Z24">
    <cfRule type="expression" dxfId="6" priority="7" stopIfTrue="1">
      <formula>SIGN(IF(V24=0,IF(R24=0,IF(N24=0,IF(J24=0,IF(F24=0,0,F24-B24),J24-B24),N24-B24),R24-B24),V24-B24))=-1</formula>
    </cfRule>
  </conditionalFormatting>
  <conditionalFormatting sqref="J9">
    <cfRule type="expression" dxfId="5" priority="6" stopIfTrue="1">
      <formula>SIGN(IF(F9=0,IF(B9=0,IF(XFB9=0,IF(XEX9=0,IF(XET9=0,0,XET9-XEP9),XEX9-XEP9),XFB9-XEP9),B9-XEP9),F9-XEP9))=-1</formula>
    </cfRule>
  </conditionalFormatting>
  <conditionalFormatting sqref="J10:J12">
    <cfRule type="expression" dxfId="4" priority="5" stopIfTrue="1">
      <formula>SIGN(IF(F10=0,IF(B10=0,IF(XFB10=0,IF(XEX10=0,IF(XET10=0,0,XET10-XEP10),XEX10-XEP10),XFB10-XEP10),B10-XEP10),F10-XEP10))=-1</formula>
    </cfRule>
  </conditionalFormatting>
  <conditionalFormatting sqref="J13">
    <cfRule type="expression" dxfId="3" priority="4" stopIfTrue="1">
      <formula>SIGN(IF(F13=0,IF(B13=0,IF(XFB13=0,IF(XEX13=0,IF(XET13=0,0,XET13-XEP13),XEX13-XEP13),XFB13-XEP13),B13-XEP13),F13-XEP13))=-1</formula>
    </cfRule>
  </conditionalFormatting>
  <conditionalFormatting sqref="J9">
    <cfRule type="expression" dxfId="2" priority="3" stopIfTrue="1">
      <formula>SIGN(IF(F9=0,IF(B9=0,IF(XFB9=0,IF(XEX9=0,IF(XET9=0,0,XET9-XEP9),XEX9-XEP9),XFB9-XEP9),B9-XEP9),F9-XEP9))=-1</formula>
    </cfRule>
  </conditionalFormatting>
  <conditionalFormatting sqref="J10:J12">
    <cfRule type="expression" dxfId="1" priority="2" stopIfTrue="1">
      <formula>SIGN(IF(F10=0,IF(B10=0,IF(XFB10=0,IF(XEX10=0,IF(XET10=0,0,XET10-XEP10),XEX10-XEP10),XFB10-XEP10),B10-XEP10),F10-XEP10))=-1</formula>
    </cfRule>
  </conditionalFormatting>
  <conditionalFormatting sqref="J13">
    <cfRule type="expression" dxfId="0" priority="1" stopIfTrue="1">
      <formula>SIGN(IF(F13=0,IF(B13=0,IF(XFB13=0,IF(XEX13=0,IF(XET13=0,0,XET13-XEP13),XEX13-XEP13),XFB13-XEP13),B13-XEP13),F13-XEP13))=-1</formula>
    </cfRule>
  </conditionalFormatting>
  <pageMargins left="0.7" right="0.7" top="0.75" bottom="0.75" header="0.3" footer="0.3"/>
  <pageSetup scale="54" orientation="landscape" r:id="rId1"/>
  <headerFooter>
    <oddHeader>&amp;C&amp;G</oddHeader>
    <oddFooter>&amp;C5225 West State Road 46, Ste. 258  |  Sanford, FL 32771 |  Cell: 407.701.7586  |  Web: www.CompleteRacingSolutions.com</oddFooter>
  </headerFooter>
  <ignoredErrors>
    <ignoredError sqref="V24 R24 N24 J24 F24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Row Time Trials</vt:lpstr>
      <vt:lpstr>Bike Time Trials</vt:lpstr>
      <vt:lpstr>MX Time Trials</vt:lpstr>
    </vt:vector>
  </TitlesOfParts>
  <Company>FLOORING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 Dianostic</dc:creator>
  <cp:lastModifiedBy>Micaela Riseling</cp:lastModifiedBy>
  <cp:lastPrinted>2014-11-16T18:46:47Z</cp:lastPrinted>
  <dcterms:created xsi:type="dcterms:W3CDTF">2007-04-20T19:27:09Z</dcterms:created>
  <dcterms:modified xsi:type="dcterms:W3CDTF">2025-04-07T18:25:16Z</dcterms:modified>
</cp:coreProperties>
</file>